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с 01.01.2020" sheetId="1" r:id="rId1"/>
  </sheets>
  <definedNames/>
  <calcPr fullCalcOnLoad="1"/>
</workbook>
</file>

<file path=xl/sharedStrings.xml><?xml version="1.0" encoding="utf-8"?>
<sst xmlns="http://schemas.openxmlformats.org/spreadsheetml/2006/main" count="148" uniqueCount="88">
  <si>
    <t>всего</t>
  </si>
  <si>
    <t>«Прочие нужды»</t>
  </si>
  <si>
    <t>Номер строки целевого показателя, на достижение которого направлено мероприятие</t>
  </si>
  <si>
    <t>№ строки</t>
  </si>
  <si>
    <t>Прочие нужды</t>
  </si>
  <si>
    <t>Текущая. Новая;«Совершенствование муниципального управления на территории Невьянского городского округа до 2021 года»</t>
  </si>
  <si>
    <t>2</t>
  </si>
  <si>
    <t>3</t>
  </si>
  <si>
    <t>1</t>
  </si>
  <si>
    <t>по выполнению муниципальной программы</t>
  </si>
  <si>
    <t>ВСЕГО ПО МУНИЦИПАЛЬНОЙ ПРОГРАММЕ, В ТОМ ЧИСЛЕ:</t>
  </si>
  <si>
    <t>областной бюджет</t>
  </si>
  <si>
    <t>Всего по направлению «Прочие нужды», в том числе:</t>
  </si>
  <si>
    <t>Наименование мероприятия/Источники расходов на финансирование</t>
  </si>
  <si>
    <t/>
  </si>
  <si>
    <t>местный бюджет</t>
  </si>
  <si>
    <t>ПЛАН МЕРОПРИЯТИЙ</t>
  </si>
  <si>
    <t>ПОДПРОГРАММА  1. "РАЗВИТИЕ МУНИЦИПАЛЬНОЙ СЛУЖБЫ  В АДМИНИСТРАЦИИ ГОРОДСКОГО ОКРУГА ВЕРХНИЙ ТАГИЛ"</t>
  </si>
  <si>
    <t>ВСЕГО ПО ПОДПРОГРАММЕ "РАЗВИТИЕ МУНИЦИПАЛЬНОЙ СЛУЖБЫ  В АДМИНИСТРАЦИИ ГОРОДСКОГО ОКРУГА ВЕРХНИЙ ТАГИЛ"</t>
  </si>
  <si>
    <t>Раздел 1. Совершенствование муниципального управления и муниципальной службы в администрации городского округа Верхний Тагил</t>
  </si>
  <si>
    <t>1.1. Совершенествование и оптимизация структуры администрации</t>
  </si>
  <si>
    <t>1.2. Разработка и совершенствование муниципальной нормативно-правовой базы муниципального управления городским округом по вопросам местного значения</t>
  </si>
  <si>
    <t>1.3. Постояннная актуализация положений о территориальных органах поселков Половинный и п. Белоречка, структурных подразделений администрации городского округа, должностных инструкций муниципальных служащих администрации городского округа в целях определения обязанностей, объемов фактически выполняемых функций, полномочий и степени ответственности по должности муниципальной службы в админситрации городского округа Верхний Тагил</t>
  </si>
  <si>
    <t>Раздел 2. Профессиональное развитие кадрового потенциала администрации городского округа Верхний Тагил</t>
  </si>
  <si>
    <t>2.1. Мониторинг состояния кадрового состава администрации городского округа Верхний Тагил</t>
  </si>
  <si>
    <t xml:space="preserve">2.2. Определение потребности в профессиональной подготовке, переподготовке и повышении квалификации, стажировке лиц, замещающих муниципальные должности, муниципальных служащих администрации городского округа Верхний Тагил </t>
  </si>
  <si>
    <t>2.3. Организация профессиональной подготовки, переподготовки стажировки лиц, замещающих муниципальные должности, муниципальных служащих администрации городского округа Верхний Тагил</t>
  </si>
  <si>
    <t>2.4. Реализация Положения об организации профессионального образования и дополнительного профессионального образования выборных должностных лиц местного самоуправления городского округа Верхний Тагил, муниципальных служащих администрации городского округа Верхний Тагил и руководителей муниципальных учреждений городского округа Верхний Тагил</t>
  </si>
  <si>
    <t>2.5. Направление лиц, замещающих муниципальные должности и муниципальных служащих администрации городского округа Верхний Тагил на семинары и совещания</t>
  </si>
  <si>
    <t>2.6. Организация и проведение информационно-методических семинаров по вопросам муниципальной службы</t>
  </si>
  <si>
    <t>Раздел 3. Совершенствование работы по формированию кадрового резерва для замещения муниципальных должностей и должностей муниципальной службы в администрации городского округа Верхний Тагил</t>
  </si>
  <si>
    <t>3.1. Реализация Положения о порядке формирования кадрового резерва для замещения вакантных должностей муниципальной службы городского округа Верхний Тагил:</t>
  </si>
  <si>
    <t>- формирование кадрового резерва по должностям муниципальной службы;</t>
  </si>
  <si>
    <t>- организация работы с лицами, включенными в кадровый резерв</t>
  </si>
  <si>
    <t>4.2. Организация проверок достоверности персональных данных, сведений о доходах, имуществе и обязательствах имущественного характера и иных сведений, предоставляемых гражданами, поступающими на муниципальную службу и муниципальными служащими</t>
  </si>
  <si>
    <t>4.3. Организация мероприятий по предупреждению, выявлению и разрешению конфликта интересов на муниципальной службе, а также предотвращению и устранению нарушений правил служебного поведения муниципальных служащих</t>
  </si>
  <si>
    <t>4.1. Организация деятельности комиссии по соблюдению требований к служебному поведению муниципальных служащих администрации городского округа Верхний Тагил и урегулированию конфликта интересов</t>
  </si>
  <si>
    <t>4.4. Организация проведения служебных проверок по факту коррупционного проявления со стороны лица, замещающего должность муниципальной службы в органах местного самоуправления городского округа Верхний Тагил</t>
  </si>
  <si>
    <t>4.5. Размещение информации по вопросам развития муниципальной службы на официальном сайте городского округа Верхний Тагил</t>
  </si>
  <si>
    <t>Раздел 5. Развитие системы социальных гарантий для лиц, замещающих муниципальные должности, в том числе:</t>
  </si>
  <si>
    <t xml:space="preserve">местный бюджет          </t>
  </si>
  <si>
    <t>5.2. Социальные выплаты лицам, замещавшим должность Главы городского округа Верхний Тагил</t>
  </si>
  <si>
    <t>1.1. Глава городского округа Верхний Тагил</t>
  </si>
  <si>
    <t>1.2. Администрация городского округа Верхний Тагил</t>
  </si>
  <si>
    <t>1.3. Территориальный орган п. Половинный</t>
  </si>
  <si>
    <t>1.4. Территориальный орган п. Белоречка</t>
  </si>
  <si>
    <t>2.1. Администрация городского округа Верхний Тагил</t>
  </si>
  <si>
    <t>2.2. Территориальный орган п. Половинный</t>
  </si>
  <si>
    <t>2.3. Территориальный орган п. Белоречка</t>
  </si>
  <si>
    <t>Раздел 1. Обеспечение Администрации городского округа Верхний Тагил и территориальных органов Администрации городского округа Верхний Тагил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взносам, в том числе:</t>
  </si>
  <si>
    <t>Раздел 2. Создание материально-технических условий для обеспечения деятельности Администрации и территориальных органов Администрации городского округа Верхний Тагил, в том числе:</t>
  </si>
  <si>
    <t>Раздел 3. Мероприятия по реализации общегосударственных вопросов, в том числе:</t>
  </si>
  <si>
    <t>3.1. Подготовка и проведение муниципальных выборов</t>
  </si>
  <si>
    <t>3.2. Содержание архива</t>
  </si>
  <si>
    <t>3.3. Обслуживание муниципального долга (оплата процентов, пени)</t>
  </si>
  <si>
    <t>3.5. Оплата прочих налогов, сборов и иных платежей (в том числе ежегодный взнос в Ассоциацию муниципальных образований)</t>
  </si>
  <si>
    <t>3.6. Резервный фонд администрации городского округа Верхний Тагил</t>
  </si>
  <si>
    <t>3.8.1. обеспечение денежным содержанием и дополнительными выплатами работников подведомственных учреждений</t>
  </si>
  <si>
    <t>3.8.2. Создание материально-технических условий для обеспечения деятельности подведомственных учреждений</t>
  </si>
  <si>
    <t>3.7. Капитальный ремонт общего имущества в многоквартирных домах (перечисление взноса на капитальный ремонт общего имущества в многоквартирных домах региональному оператору)</t>
  </si>
  <si>
    <t>4.1.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</si>
  <si>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4.2. По созданию административных комиссий</t>
  </si>
  <si>
    <t>4.3.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</si>
  <si>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федеральный бюджет</t>
  </si>
  <si>
    <t>Раздел 4. Реализация системы мер по соблюдению законодательства о муниципальной службе, противодействию коррупции в администрации городского округа Верхний Тагил</t>
  </si>
  <si>
    <t>1.4. Привлечение к участию в деятельности конкурсных и аттестационных комиссий представителей общественных Советов</t>
  </si>
  <si>
    <t>1.5. Совершенствование принципов и норм служебного поведения муниципальных служащих администрации городского округа Верхний Тагил в целях формирования положительного имиджа муниципального служащего</t>
  </si>
  <si>
    <t>3.4. Опубликование муниципальных правовых актов, иной официальной печатной документации в печатных средствах массовой информации</t>
  </si>
  <si>
    <t>3.8. Обеспечение деятельности подведомственных учреждений (МКУ КРЦ)</t>
  </si>
  <si>
    <t>Раздел 4. Осуществление государственных полномочий Свердловской области, в том числе</t>
  </si>
  <si>
    <t>Раздел 5 Осуществление государственных полномочий Российской Федерации, в том числе:</t>
  </si>
  <si>
    <t>5.1. По первичному воинскому учету на территориях, на которых отстутствуют военные комиссариаты (содержание военно-учетного стола)</t>
  </si>
  <si>
    <t>5.3.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</si>
  <si>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"Совершенствование муниципального управления на территории городского округа Верхний Тагил на 2019-2024 годы"</t>
  </si>
  <si>
    <t>2019</t>
  </si>
  <si>
    <t>2020</t>
  </si>
  <si>
    <t>2021</t>
  </si>
  <si>
    <t>2022</t>
  </si>
  <si>
    <t>2023</t>
  </si>
  <si>
    <t>2024</t>
  </si>
  <si>
    <t>Объёмы расходов на выполнение мероприятия за счёт всех источников ресурсного обеспечения, руб.</t>
  </si>
  <si>
    <t>5.2. По подготовке и проведению Всероссийской переписи населения 2020 года</t>
  </si>
  <si>
    <t>ПОДПРОГРАММА  2. "ОБЕСПЕЧЕНИЕ РЕАЛИЗАЦИИ МУНИЦИПАЛЬНОЙ ПРОГРАММЫ "СОВЕРШЕНСТВОВАНИЕ МУНИЦИПАЛЬНОГО УПРАВЛЕНИЯ НА ТЕРРИТОРИИ ГОРОДСКОГО ОКРУГА ВЕРХНИЙ ТАГИЛ"</t>
  </si>
  <si>
    <t>ВСЕГО ПО ПОДПРОГРАММЕ "ОБЕСПЕЧЕНИЕ РЕАЛИЗАЦИИ МУНИЦИПАЛЬНОЙ ПРОГРАММЫ "СОВЕРШЕНСТВОВАНИЕ МУНИЦИПАЛЬНОГО УПРАВЛЕНИЯ НА ТЕРРИТОРИИ ГОРОДСКОГО ОКРУГА ВЕРХНИЙ ТАГИЛ"</t>
  </si>
  <si>
    <t>3.9. Оплата представительских расходов и иных прочих расходов администрации городского округа Верхний Тагил</t>
  </si>
  <si>
    <t>5.1. Реализация гарантий пенсионного обеспечения лиц, замещающих муниципальные должности, и муниципальных служащих городского округа Верхний Тагил</t>
  </si>
  <si>
    <t>Приложение № 2 к Муниципальной программе "Совершенствование муниципального управления на территории городского округа Верхний Тагил на 2019-2024 годы" в новой редакции</t>
  </si>
  <si>
    <r>
      <t xml:space="preserve">Приложение к                                                                   постановлению Администрации                                            городского округа Верхний Тагил                                                            от  </t>
    </r>
    <r>
      <rPr>
        <u val="single"/>
        <sz val="12"/>
        <rFont val="Times New Roman"/>
        <family val="1"/>
      </rPr>
      <t>25.02.2020</t>
    </r>
    <r>
      <rPr>
        <sz val="12"/>
        <rFont val="Times New Roman"/>
        <family val="1"/>
      </rPr>
      <t xml:space="preserve"> № 86                                                     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</si>
</sst>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#,##0.00&quot;р.&quot;"/>
    <numFmt numFmtId="174" formatCode="#,##0.00\ _р_."/>
    <numFmt numFmtId="175" formatCode="#,##0.0\ 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0.000"/>
    <numFmt numFmtId="18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8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vertical="center"/>
    </xf>
    <xf numFmtId="181" fontId="8" fillId="33" borderId="10" xfId="0" applyNumberFormat="1" applyFont="1" applyFill="1" applyBorder="1" applyAlignment="1">
      <alignment horizontal="right" vertical="top" wrapText="1"/>
    </xf>
    <xf numFmtId="181" fontId="8" fillId="0" borderId="10" xfId="0" applyNumberFormat="1" applyFont="1" applyFill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right" vertical="top" wrapText="1"/>
    </xf>
    <xf numFmtId="181" fontId="0" fillId="0" borderId="10" xfId="0" applyNumberFormat="1" applyFont="1" applyFill="1" applyBorder="1" applyAlignment="1">
      <alignment horizontal="right" vertical="top" wrapText="1"/>
    </xf>
    <xf numFmtId="181" fontId="0" fillId="0" borderId="10" xfId="0" applyNumberFormat="1" applyBorder="1" applyAlignment="1">
      <alignment vertical="center"/>
    </xf>
    <xf numFmtId="181" fontId="1" fillId="0" borderId="1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0" fontId="9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1">
      <pane xSplit="5" ySplit="8" topLeftCell="F6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8" sqref="O8"/>
    </sheetView>
  </sheetViews>
  <sheetFormatPr defaultColWidth="9.140625" defaultRowHeight="12.75" customHeight="1"/>
  <cols>
    <col min="1" max="1" width="4.28125" style="63" customWidth="1"/>
    <col min="2" max="2" width="42.140625" style="1" customWidth="1"/>
    <col min="3" max="3" width="13.8515625" style="1" customWidth="1"/>
    <col min="4" max="5" width="12.421875" style="24" customWidth="1"/>
    <col min="6" max="7" width="12.8515625" style="24" customWidth="1"/>
    <col min="8" max="9" width="12.7109375" style="24" customWidth="1"/>
    <col min="10" max="10" width="11.140625" style="1" customWidth="1"/>
    <col min="11" max="11" width="9.140625" style="1" hidden="1" customWidth="1"/>
    <col min="12" max="16384" width="9.140625" style="1" customWidth="1"/>
  </cols>
  <sheetData>
    <row r="1" spans="6:10" ht="70.5" customHeight="1">
      <c r="F1" s="69" t="s">
        <v>87</v>
      </c>
      <c r="G1" s="70"/>
      <c r="H1" s="70"/>
      <c r="I1" s="70"/>
      <c r="J1" s="70"/>
    </row>
    <row r="2" spans="6:10" ht="12" customHeight="1">
      <c r="F2" s="64"/>
      <c r="G2" s="65"/>
      <c r="H2" s="65"/>
      <c r="I2" s="65"/>
      <c r="J2" s="65"/>
    </row>
    <row r="3" spans="1:11" ht="69" customHeight="1">
      <c r="A3" s="80"/>
      <c r="B3" s="80"/>
      <c r="C3" s="80"/>
      <c r="F3" s="67" t="s">
        <v>86</v>
      </c>
      <c r="G3" s="67"/>
      <c r="H3" s="67"/>
      <c r="I3" s="67"/>
      <c r="J3" s="68"/>
      <c r="K3" s="1" t="s">
        <v>5</v>
      </c>
    </row>
    <row r="4" spans="1:18" ht="20.25" customHeight="1">
      <c r="A4" s="77" t="s">
        <v>16</v>
      </c>
      <c r="B4" s="77"/>
      <c r="C4" s="77"/>
      <c r="D4" s="77"/>
      <c r="E4" s="77"/>
      <c r="F4" s="77"/>
      <c r="G4" s="77"/>
      <c r="H4" s="77"/>
      <c r="I4" s="77"/>
      <c r="J4" s="77"/>
      <c r="L4" s="75"/>
      <c r="M4" s="76"/>
      <c r="N4" s="76"/>
      <c r="O4" s="76"/>
      <c r="P4" s="76"/>
      <c r="Q4" s="76"/>
      <c r="R4" s="76"/>
    </row>
    <row r="5" spans="1:18" s="3" customFormat="1" ht="12.75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L5" s="76"/>
      <c r="M5" s="76"/>
      <c r="N5" s="76"/>
      <c r="O5" s="76"/>
      <c r="P5" s="76"/>
      <c r="Q5" s="76"/>
      <c r="R5" s="76"/>
    </row>
    <row r="6" spans="1:10" ht="25.5" customHeight="1">
      <c r="A6" s="79" t="s">
        <v>73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s="2" customFormat="1" ht="28.5" customHeight="1">
      <c r="A7" s="66" t="s">
        <v>3</v>
      </c>
      <c r="B7" s="66" t="s">
        <v>13</v>
      </c>
      <c r="C7" s="71" t="s">
        <v>80</v>
      </c>
      <c r="D7" s="72"/>
      <c r="E7" s="72"/>
      <c r="F7" s="72"/>
      <c r="G7" s="73"/>
      <c r="H7" s="73"/>
      <c r="I7" s="74"/>
      <c r="J7" s="66" t="s">
        <v>2</v>
      </c>
    </row>
    <row r="8" spans="1:10" s="2" customFormat="1" ht="49.5" customHeight="1">
      <c r="A8" s="66"/>
      <c r="B8" s="66"/>
      <c r="C8" s="8" t="s">
        <v>0</v>
      </c>
      <c r="D8" s="25" t="s">
        <v>74</v>
      </c>
      <c r="E8" s="25" t="s">
        <v>75</v>
      </c>
      <c r="F8" s="25" t="s">
        <v>76</v>
      </c>
      <c r="G8" s="25" t="s">
        <v>77</v>
      </c>
      <c r="H8" s="25" t="s">
        <v>78</v>
      </c>
      <c r="I8" s="25" t="s">
        <v>79</v>
      </c>
      <c r="J8" s="66"/>
    </row>
    <row r="9" spans="1:10" s="2" customFormat="1" ht="12.75">
      <c r="A9" s="5" t="s">
        <v>8</v>
      </c>
      <c r="B9" s="5" t="s">
        <v>6</v>
      </c>
      <c r="C9" s="5" t="s">
        <v>7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5">
        <v>10</v>
      </c>
    </row>
    <row r="10" spans="1:10" ht="24.75" customHeight="1">
      <c r="A10" s="62">
        <v>1</v>
      </c>
      <c r="B10" s="6" t="s">
        <v>10</v>
      </c>
      <c r="C10" s="45">
        <f>SUM(D10:I10)</f>
        <v>235234249.70000002</v>
      </c>
      <c r="D10" s="60">
        <f aca="true" t="shared" si="0" ref="D10:I10">SUM(D11+D12+D13)</f>
        <v>45607295.8</v>
      </c>
      <c r="E10" s="60">
        <f t="shared" si="0"/>
        <v>46253658.230000004</v>
      </c>
      <c r="F10" s="60">
        <f t="shared" si="0"/>
        <v>42098056</v>
      </c>
      <c r="G10" s="60">
        <f t="shared" si="0"/>
        <v>43695648.49</v>
      </c>
      <c r="H10" s="60">
        <f t="shared" si="0"/>
        <v>28789795.59</v>
      </c>
      <c r="I10" s="60">
        <f t="shared" si="0"/>
        <v>28789795.59</v>
      </c>
      <c r="J10" s="6" t="s">
        <v>14</v>
      </c>
    </row>
    <row r="11" spans="1:10" s="16" customFormat="1" ht="12.75">
      <c r="A11" s="62">
        <v>2</v>
      </c>
      <c r="B11" s="15" t="s">
        <v>63</v>
      </c>
      <c r="C11" s="43">
        <f>SUM(D11:I11)</f>
        <v>3121400</v>
      </c>
      <c r="D11" s="61">
        <f aca="true" t="shared" si="1" ref="D11:I12">SUM(D15)</f>
        <v>493300</v>
      </c>
      <c r="E11" s="61">
        <f t="shared" si="1"/>
        <v>672000</v>
      </c>
      <c r="F11" s="61">
        <f t="shared" si="1"/>
        <v>489800</v>
      </c>
      <c r="G11" s="61">
        <f t="shared" si="1"/>
        <v>522700</v>
      </c>
      <c r="H11" s="61">
        <f t="shared" si="1"/>
        <v>471800</v>
      </c>
      <c r="I11" s="61">
        <f t="shared" si="1"/>
        <v>471800</v>
      </c>
      <c r="J11" s="15"/>
    </row>
    <row r="12" spans="1:10" s="16" customFormat="1" ht="12.75">
      <c r="A12" s="62">
        <v>3</v>
      </c>
      <c r="B12" s="15" t="s">
        <v>11</v>
      </c>
      <c r="C12" s="43">
        <f>SUM(D12:I12)</f>
        <v>76436500</v>
      </c>
      <c r="D12" s="61">
        <f t="shared" si="1"/>
        <v>18956300</v>
      </c>
      <c r="E12" s="61">
        <f t="shared" si="1"/>
        <v>16014400</v>
      </c>
      <c r="F12" s="61">
        <f t="shared" si="1"/>
        <v>14450000</v>
      </c>
      <c r="G12" s="61">
        <f t="shared" si="1"/>
        <v>19872800</v>
      </c>
      <c r="H12" s="61">
        <f t="shared" si="1"/>
        <v>3571500</v>
      </c>
      <c r="I12" s="61">
        <f t="shared" si="1"/>
        <v>3571500</v>
      </c>
      <c r="J12" s="15" t="s">
        <v>14</v>
      </c>
    </row>
    <row r="13" spans="1:10" s="16" customFormat="1" ht="12.75">
      <c r="A13" s="62">
        <v>4</v>
      </c>
      <c r="B13" s="15" t="s">
        <v>15</v>
      </c>
      <c r="C13" s="43">
        <f>SUM(D13:I13)</f>
        <v>155676349.70000002</v>
      </c>
      <c r="D13" s="61">
        <f aca="true" t="shared" si="2" ref="D13:I13">SUM(D17)</f>
        <v>26157695.799999997</v>
      </c>
      <c r="E13" s="61">
        <f t="shared" si="2"/>
        <v>29567258.23</v>
      </c>
      <c r="F13" s="61">
        <f t="shared" si="2"/>
        <v>27158256</v>
      </c>
      <c r="G13" s="61">
        <f t="shared" si="2"/>
        <v>23300148.490000002</v>
      </c>
      <c r="H13" s="61">
        <f t="shared" si="2"/>
        <v>24746495.59</v>
      </c>
      <c r="I13" s="61">
        <f t="shared" si="2"/>
        <v>24746495.59</v>
      </c>
      <c r="J13" s="15" t="s">
        <v>14</v>
      </c>
    </row>
    <row r="14" spans="1:10" ht="12.75">
      <c r="A14" s="62">
        <v>5</v>
      </c>
      <c r="B14" s="6" t="s">
        <v>4</v>
      </c>
      <c r="C14" s="43"/>
      <c r="D14" s="60"/>
      <c r="E14" s="60"/>
      <c r="F14" s="60"/>
      <c r="G14" s="60"/>
      <c r="H14" s="60"/>
      <c r="I14" s="60"/>
      <c r="J14" s="6" t="s">
        <v>14</v>
      </c>
    </row>
    <row r="15" spans="1:10" s="16" customFormat="1" ht="12.75">
      <c r="A15" s="62">
        <v>6</v>
      </c>
      <c r="B15" s="15" t="s">
        <v>63</v>
      </c>
      <c r="C15" s="43">
        <f>SUM(D15:I15)</f>
        <v>3121400</v>
      </c>
      <c r="D15" s="61">
        <f aca="true" t="shared" si="3" ref="D15:I16">SUM(D55)</f>
        <v>493300</v>
      </c>
      <c r="E15" s="61">
        <f t="shared" si="3"/>
        <v>672000</v>
      </c>
      <c r="F15" s="61">
        <f t="shared" si="3"/>
        <v>489800</v>
      </c>
      <c r="G15" s="61">
        <f t="shared" si="3"/>
        <v>522700</v>
      </c>
      <c r="H15" s="61">
        <f t="shared" si="3"/>
        <v>471800</v>
      </c>
      <c r="I15" s="61">
        <f t="shared" si="3"/>
        <v>471800</v>
      </c>
      <c r="J15" s="15"/>
    </row>
    <row r="16" spans="1:10" s="16" customFormat="1" ht="12.75">
      <c r="A16" s="62">
        <v>7</v>
      </c>
      <c r="B16" s="15" t="s">
        <v>11</v>
      </c>
      <c r="C16" s="43">
        <f>SUM(D16:I16)</f>
        <v>76436500</v>
      </c>
      <c r="D16" s="61">
        <f t="shared" si="3"/>
        <v>18956300</v>
      </c>
      <c r="E16" s="61">
        <f t="shared" si="3"/>
        <v>16014400</v>
      </c>
      <c r="F16" s="61">
        <f t="shared" si="3"/>
        <v>14450000</v>
      </c>
      <c r="G16" s="61">
        <f t="shared" si="3"/>
        <v>19872800</v>
      </c>
      <c r="H16" s="61">
        <f t="shared" si="3"/>
        <v>3571500</v>
      </c>
      <c r="I16" s="61">
        <f t="shared" si="3"/>
        <v>3571500</v>
      </c>
      <c r="J16" s="15" t="s">
        <v>14</v>
      </c>
    </row>
    <row r="17" spans="1:10" s="16" customFormat="1" ht="12.75">
      <c r="A17" s="62">
        <v>8</v>
      </c>
      <c r="B17" s="15" t="s">
        <v>15</v>
      </c>
      <c r="C17" s="43">
        <f>SUM(D17:I17)</f>
        <v>155676349.70000002</v>
      </c>
      <c r="D17" s="61">
        <f aca="true" t="shared" si="4" ref="D17:I17">SUM(D20+D57)</f>
        <v>26157695.799999997</v>
      </c>
      <c r="E17" s="61">
        <f t="shared" si="4"/>
        <v>29567258.23</v>
      </c>
      <c r="F17" s="61">
        <f t="shared" si="4"/>
        <v>27158256</v>
      </c>
      <c r="G17" s="61">
        <f t="shared" si="4"/>
        <v>23300148.490000002</v>
      </c>
      <c r="H17" s="61">
        <f t="shared" si="4"/>
        <v>24746495.59</v>
      </c>
      <c r="I17" s="61">
        <f t="shared" si="4"/>
        <v>24746495.59</v>
      </c>
      <c r="J17" s="15" t="s">
        <v>14</v>
      </c>
    </row>
    <row r="18" spans="1:10" ht="51.75" customHeight="1">
      <c r="A18" s="62">
        <v>9</v>
      </c>
      <c r="B18" s="6" t="s">
        <v>17</v>
      </c>
      <c r="C18" s="28"/>
      <c r="D18" s="29"/>
      <c r="E18" s="29"/>
      <c r="F18" s="29"/>
      <c r="G18" s="29"/>
      <c r="H18" s="29"/>
      <c r="I18" s="29"/>
      <c r="J18" s="6" t="s">
        <v>14</v>
      </c>
    </row>
    <row r="19" spans="1:10" ht="54" customHeight="1">
      <c r="A19" s="62">
        <v>10</v>
      </c>
      <c r="B19" s="6" t="s">
        <v>18</v>
      </c>
      <c r="C19" s="39">
        <f>SUM(D19:I19)</f>
        <v>11190706.86</v>
      </c>
      <c r="D19" s="56">
        <f aca="true" t="shared" si="5" ref="D19:I19">SUM(D20)</f>
        <v>2508204.4</v>
      </c>
      <c r="E19" s="56">
        <f t="shared" si="5"/>
        <v>2691224.28</v>
      </c>
      <c r="F19" s="56">
        <f t="shared" si="5"/>
        <v>1020000</v>
      </c>
      <c r="G19" s="56">
        <f t="shared" si="5"/>
        <v>500000</v>
      </c>
      <c r="H19" s="56">
        <f t="shared" si="5"/>
        <v>2235639.09</v>
      </c>
      <c r="I19" s="56">
        <f t="shared" si="5"/>
        <v>2235639.09</v>
      </c>
      <c r="J19" s="6" t="s">
        <v>14</v>
      </c>
    </row>
    <row r="20" spans="1:10" ht="12.75">
      <c r="A20" s="62">
        <v>11</v>
      </c>
      <c r="B20" s="7" t="s">
        <v>15</v>
      </c>
      <c r="C20" s="41">
        <f>SUM(D20:I20)</f>
        <v>11190706.86</v>
      </c>
      <c r="D20" s="57">
        <f aca="true" t="shared" si="6" ref="D20:I20">SUM(D23)</f>
        <v>2508204.4</v>
      </c>
      <c r="E20" s="57">
        <f t="shared" si="6"/>
        <v>2691224.28</v>
      </c>
      <c r="F20" s="57">
        <f t="shared" si="6"/>
        <v>1020000</v>
      </c>
      <c r="G20" s="57">
        <f t="shared" si="6"/>
        <v>500000</v>
      </c>
      <c r="H20" s="57">
        <f t="shared" si="6"/>
        <v>2235639.09</v>
      </c>
      <c r="I20" s="57">
        <f t="shared" si="6"/>
        <v>2235639.09</v>
      </c>
      <c r="J20" s="7"/>
    </row>
    <row r="21" spans="1:10" ht="12.75">
      <c r="A21" s="62">
        <v>12</v>
      </c>
      <c r="B21" s="6" t="s">
        <v>1</v>
      </c>
      <c r="C21" s="55"/>
      <c r="D21" s="56"/>
      <c r="E21" s="56"/>
      <c r="F21" s="56"/>
      <c r="G21" s="56"/>
      <c r="H21" s="56"/>
      <c r="I21" s="56"/>
      <c r="J21" s="6"/>
    </row>
    <row r="22" spans="1:10" ht="26.25" customHeight="1">
      <c r="A22" s="62">
        <v>13</v>
      </c>
      <c r="B22" s="6" t="s">
        <v>12</v>
      </c>
      <c r="C22" s="39">
        <f>SUM(D22:I22)</f>
        <v>11190706.86</v>
      </c>
      <c r="D22" s="56">
        <f aca="true" t="shared" si="7" ref="D22:I22">SUM(D23)</f>
        <v>2508204.4</v>
      </c>
      <c r="E22" s="56">
        <f t="shared" si="7"/>
        <v>2691224.28</v>
      </c>
      <c r="F22" s="56">
        <f t="shared" si="7"/>
        <v>1020000</v>
      </c>
      <c r="G22" s="56">
        <f t="shared" si="7"/>
        <v>500000</v>
      </c>
      <c r="H22" s="56">
        <f t="shared" si="7"/>
        <v>2235639.09</v>
      </c>
      <c r="I22" s="56">
        <f t="shared" si="7"/>
        <v>2235639.09</v>
      </c>
      <c r="J22" s="6"/>
    </row>
    <row r="23" spans="1:10" ht="12.75">
      <c r="A23" s="62">
        <v>14</v>
      </c>
      <c r="B23" s="7" t="s">
        <v>15</v>
      </c>
      <c r="C23" s="59">
        <f>SUM(D23:I23)</f>
        <v>11190706.86</v>
      </c>
      <c r="D23" s="57">
        <f aca="true" t="shared" si="8" ref="D23:I23">SUM(D48)</f>
        <v>2508204.4</v>
      </c>
      <c r="E23" s="57">
        <f t="shared" si="8"/>
        <v>2691224.28</v>
      </c>
      <c r="F23" s="57">
        <f t="shared" si="8"/>
        <v>1020000</v>
      </c>
      <c r="G23" s="57">
        <f t="shared" si="8"/>
        <v>500000</v>
      </c>
      <c r="H23" s="57">
        <f t="shared" si="8"/>
        <v>2235639.09</v>
      </c>
      <c r="I23" s="57">
        <f t="shared" si="8"/>
        <v>2235639.09</v>
      </c>
      <c r="J23" s="7"/>
    </row>
    <row r="24" spans="1:10" ht="56.25" customHeight="1">
      <c r="A24" s="62">
        <v>15</v>
      </c>
      <c r="B24" s="6" t="s">
        <v>19</v>
      </c>
      <c r="C24" s="28"/>
      <c r="D24" s="29"/>
      <c r="E24" s="29"/>
      <c r="F24" s="29"/>
      <c r="G24" s="29"/>
      <c r="H24" s="29"/>
      <c r="I24" s="29"/>
      <c r="J24" s="6"/>
    </row>
    <row r="25" spans="1:10" ht="25.5">
      <c r="A25" s="62">
        <v>16</v>
      </c>
      <c r="B25" s="4" t="s">
        <v>20</v>
      </c>
      <c r="C25" s="30"/>
      <c r="D25" s="31"/>
      <c r="E25" s="31"/>
      <c r="F25" s="31"/>
      <c r="G25" s="31"/>
      <c r="H25" s="31"/>
      <c r="I25" s="31"/>
      <c r="J25" s="4"/>
    </row>
    <row r="26" spans="1:10" ht="51" customHeight="1">
      <c r="A26" s="62">
        <v>17</v>
      </c>
      <c r="B26" s="4" t="s">
        <v>21</v>
      </c>
      <c r="C26" s="30"/>
      <c r="D26" s="31"/>
      <c r="E26" s="31"/>
      <c r="F26" s="31"/>
      <c r="G26" s="31"/>
      <c r="H26" s="31"/>
      <c r="I26" s="31"/>
      <c r="J26" s="4"/>
    </row>
    <row r="27" spans="1:10" ht="155.25" customHeight="1">
      <c r="A27" s="62">
        <v>18</v>
      </c>
      <c r="B27" s="4" t="s">
        <v>22</v>
      </c>
      <c r="C27" s="30"/>
      <c r="D27" s="31"/>
      <c r="E27" s="31"/>
      <c r="F27" s="31"/>
      <c r="G27" s="31"/>
      <c r="H27" s="31"/>
      <c r="I27" s="31"/>
      <c r="J27" s="4"/>
    </row>
    <row r="28" spans="1:10" ht="40.5" customHeight="1">
      <c r="A28" s="62">
        <v>19</v>
      </c>
      <c r="B28" s="9" t="s">
        <v>65</v>
      </c>
      <c r="C28" s="30"/>
      <c r="D28" s="31"/>
      <c r="E28" s="31"/>
      <c r="F28" s="31"/>
      <c r="G28" s="31"/>
      <c r="H28" s="31"/>
      <c r="I28" s="31"/>
      <c r="J28" s="4"/>
    </row>
    <row r="29" spans="1:10" ht="60.75" customHeight="1">
      <c r="A29" s="62">
        <v>20</v>
      </c>
      <c r="B29" s="9" t="s">
        <v>66</v>
      </c>
      <c r="C29" s="30"/>
      <c r="D29" s="31"/>
      <c r="E29" s="31"/>
      <c r="F29" s="31"/>
      <c r="G29" s="31"/>
      <c r="H29" s="31"/>
      <c r="I29" s="31"/>
      <c r="J29" s="4"/>
    </row>
    <row r="30" spans="1:10" ht="43.5" customHeight="1">
      <c r="A30" s="62">
        <v>21</v>
      </c>
      <c r="B30" s="10" t="s">
        <v>23</v>
      </c>
      <c r="C30" s="28"/>
      <c r="D30" s="29"/>
      <c r="E30" s="29"/>
      <c r="F30" s="29"/>
      <c r="G30" s="29"/>
      <c r="H30" s="29"/>
      <c r="I30" s="29"/>
      <c r="J30" s="6"/>
    </row>
    <row r="31" spans="1:10" ht="40.5" customHeight="1">
      <c r="A31" s="62">
        <v>22</v>
      </c>
      <c r="B31" s="9" t="s">
        <v>24</v>
      </c>
      <c r="C31" s="30"/>
      <c r="D31" s="31"/>
      <c r="E31" s="31"/>
      <c r="F31" s="31"/>
      <c r="G31" s="31"/>
      <c r="H31" s="31"/>
      <c r="I31" s="31"/>
      <c r="J31" s="4"/>
    </row>
    <row r="32" spans="1:10" ht="82.5" customHeight="1">
      <c r="A32" s="62">
        <v>23</v>
      </c>
      <c r="B32" s="9" t="s">
        <v>25</v>
      </c>
      <c r="C32" s="28"/>
      <c r="D32" s="29"/>
      <c r="E32" s="29"/>
      <c r="F32" s="29"/>
      <c r="G32" s="29"/>
      <c r="H32" s="29"/>
      <c r="I32" s="29"/>
      <c r="J32" s="6"/>
    </row>
    <row r="33" spans="1:10" ht="71.25" customHeight="1">
      <c r="A33" s="62">
        <v>24</v>
      </c>
      <c r="B33" s="9" t="s">
        <v>26</v>
      </c>
      <c r="C33" s="30"/>
      <c r="D33" s="31"/>
      <c r="E33" s="31"/>
      <c r="F33" s="31"/>
      <c r="G33" s="31"/>
      <c r="H33" s="31"/>
      <c r="I33" s="31"/>
      <c r="J33" s="4"/>
    </row>
    <row r="34" spans="1:10" ht="116.25" customHeight="1">
      <c r="A34" s="62">
        <v>25</v>
      </c>
      <c r="B34" s="9" t="s">
        <v>27</v>
      </c>
      <c r="C34" s="28"/>
      <c r="D34" s="29"/>
      <c r="E34" s="29"/>
      <c r="F34" s="29"/>
      <c r="G34" s="29"/>
      <c r="H34" s="29"/>
      <c r="I34" s="29"/>
      <c r="J34" s="6"/>
    </row>
    <row r="35" spans="1:10" ht="51">
      <c r="A35" s="62">
        <v>26</v>
      </c>
      <c r="B35" s="9" t="s">
        <v>28</v>
      </c>
      <c r="C35" s="30"/>
      <c r="D35" s="31"/>
      <c r="E35" s="31"/>
      <c r="F35" s="31"/>
      <c r="G35" s="31"/>
      <c r="H35" s="31"/>
      <c r="I35" s="31"/>
      <c r="J35" s="4"/>
    </row>
    <row r="36" spans="1:10" ht="39.75" customHeight="1">
      <c r="A36" s="62">
        <v>27</v>
      </c>
      <c r="B36" s="9" t="s">
        <v>29</v>
      </c>
      <c r="C36" s="28"/>
      <c r="D36" s="29"/>
      <c r="E36" s="29"/>
      <c r="F36" s="29"/>
      <c r="G36" s="29"/>
      <c r="H36" s="29"/>
      <c r="I36" s="29"/>
      <c r="J36" s="6"/>
    </row>
    <row r="37" spans="1:10" ht="78.75" customHeight="1">
      <c r="A37" s="62">
        <v>28</v>
      </c>
      <c r="B37" s="10" t="s">
        <v>30</v>
      </c>
      <c r="C37" s="30"/>
      <c r="D37" s="31"/>
      <c r="E37" s="31"/>
      <c r="F37" s="31"/>
      <c r="G37" s="31"/>
      <c r="H37" s="31"/>
      <c r="I37" s="31"/>
      <c r="J37" s="4"/>
    </row>
    <row r="38" spans="1:10" ht="58.5" customHeight="1">
      <c r="A38" s="62">
        <v>29</v>
      </c>
      <c r="B38" s="9" t="s">
        <v>31</v>
      </c>
      <c r="C38" s="28"/>
      <c r="D38" s="29"/>
      <c r="E38" s="29"/>
      <c r="F38" s="29"/>
      <c r="G38" s="29"/>
      <c r="H38" s="29"/>
      <c r="I38" s="29"/>
      <c r="J38" s="6"/>
    </row>
    <row r="39" spans="1:10" ht="25.5">
      <c r="A39" s="62">
        <v>30</v>
      </c>
      <c r="B39" s="9" t="s">
        <v>32</v>
      </c>
      <c r="C39" s="30"/>
      <c r="D39" s="31"/>
      <c r="E39" s="31"/>
      <c r="F39" s="31"/>
      <c r="G39" s="31"/>
      <c r="H39" s="31"/>
      <c r="I39" s="31"/>
      <c r="J39" s="4"/>
    </row>
    <row r="40" spans="1:10" ht="30" customHeight="1">
      <c r="A40" s="62">
        <v>31</v>
      </c>
      <c r="B40" s="9" t="s">
        <v>33</v>
      </c>
      <c r="C40" s="28"/>
      <c r="D40" s="29"/>
      <c r="E40" s="29"/>
      <c r="F40" s="29"/>
      <c r="G40" s="29"/>
      <c r="H40" s="29"/>
      <c r="I40" s="29"/>
      <c r="J40" s="6"/>
    </row>
    <row r="41" spans="1:10" ht="66.75" customHeight="1">
      <c r="A41" s="62">
        <v>32</v>
      </c>
      <c r="B41" s="10" t="s">
        <v>64</v>
      </c>
      <c r="C41" s="30"/>
      <c r="D41" s="31"/>
      <c r="E41" s="31"/>
      <c r="F41" s="31"/>
      <c r="G41" s="31"/>
      <c r="H41" s="31"/>
      <c r="I41" s="31"/>
      <c r="J41" s="4"/>
    </row>
    <row r="42" spans="1:10" ht="69.75" customHeight="1">
      <c r="A42" s="62">
        <v>33</v>
      </c>
      <c r="B42" s="9" t="s">
        <v>36</v>
      </c>
      <c r="C42" s="30"/>
      <c r="D42" s="31"/>
      <c r="E42" s="31"/>
      <c r="F42" s="31"/>
      <c r="G42" s="31"/>
      <c r="H42" s="31"/>
      <c r="I42" s="31"/>
      <c r="J42" s="4"/>
    </row>
    <row r="43" spans="1:10" ht="90" customHeight="1">
      <c r="A43" s="62">
        <v>34</v>
      </c>
      <c r="B43" s="9" t="s">
        <v>34</v>
      </c>
      <c r="C43" s="28"/>
      <c r="D43" s="29"/>
      <c r="E43" s="29"/>
      <c r="F43" s="29"/>
      <c r="G43" s="29"/>
      <c r="H43" s="29"/>
      <c r="I43" s="29"/>
      <c r="J43" s="6"/>
    </row>
    <row r="44" spans="1:10" ht="76.5">
      <c r="A44" s="62">
        <v>35</v>
      </c>
      <c r="B44" s="9" t="s">
        <v>35</v>
      </c>
      <c r="C44" s="30"/>
      <c r="D44" s="31"/>
      <c r="E44" s="31"/>
      <c r="F44" s="31"/>
      <c r="G44" s="31"/>
      <c r="H44" s="31"/>
      <c r="I44" s="31"/>
      <c r="J44" s="4"/>
    </row>
    <row r="45" spans="1:10" ht="76.5">
      <c r="A45" s="62">
        <v>36</v>
      </c>
      <c r="B45" s="9" t="s">
        <v>37</v>
      </c>
      <c r="C45" s="28"/>
      <c r="D45" s="29"/>
      <c r="E45" s="29"/>
      <c r="F45" s="29"/>
      <c r="G45" s="29"/>
      <c r="H45" s="29"/>
      <c r="I45" s="29"/>
      <c r="J45" s="6"/>
    </row>
    <row r="46" spans="1:10" ht="51">
      <c r="A46" s="62">
        <v>37</v>
      </c>
      <c r="B46" s="9" t="s">
        <v>38</v>
      </c>
      <c r="C46" s="30"/>
      <c r="D46" s="31"/>
      <c r="E46" s="31"/>
      <c r="F46" s="31"/>
      <c r="G46" s="31"/>
      <c r="H46" s="31"/>
      <c r="I46" s="31"/>
      <c r="J46" s="4"/>
    </row>
    <row r="47" spans="1:10" ht="42.75" customHeight="1">
      <c r="A47" s="62">
        <v>38</v>
      </c>
      <c r="B47" s="10" t="s">
        <v>39</v>
      </c>
      <c r="C47" s="32"/>
      <c r="D47" s="29"/>
      <c r="E47" s="29"/>
      <c r="F47" s="29"/>
      <c r="G47" s="29"/>
      <c r="H47" s="29"/>
      <c r="I47" s="29"/>
      <c r="J47" s="6"/>
    </row>
    <row r="48" spans="1:10" s="19" customFormat="1" ht="12.75">
      <c r="A48" s="62">
        <v>39</v>
      </c>
      <c r="B48" s="21" t="s">
        <v>40</v>
      </c>
      <c r="C48" s="48">
        <f aca="true" t="shared" si="9" ref="C48:I48">SUM(C50+C52)</f>
        <v>11190706.86</v>
      </c>
      <c r="D48" s="40">
        <f t="shared" si="9"/>
        <v>2508204.4</v>
      </c>
      <c r="E48" s="40">
        <f t="shared" si="9"/>
        <v>2691224.28</v>
      </c>
      <c r="F48" s="40">
        <f t="shared" si="9"/>
        <v>1020000</v>
      </c>
      <c r="G48" s="40">
        <f t="shared" si="9"/>
        <v>500000</v>
      </c>
      <c r="H48" s="40">
        <f t="shared" si="9"/>
        <v>2235639.09</v>
      </c>
      <c r="I48" s="40">
        <f t="shared" si="9"/>
        <v>2235639.09</v>
      </c>
      <c r="J48" s="20"/>
    </row>
    <row r="49" spans="1:10" ht="54.75" customHeight="1">
      <c r="A49" s="62">
        <v>40</v>
      </c>
      <c r="B49" s="9" t="s">
        <v>85</v>
      </c>
      <c r="C49" s="32"/>
      <c r="D49" s="29" t="s">
        <v>14</v>
      </c>
      <c r="E49" s="29" t="s">
        <v>14</v>
      </c>
      <c r="F49" s="29" t="s">
        <v>14</v>
      </c>
      <c r="G49" s="29"/>
      <c r="H49" s="29"/>
      <c r="I49" s="29"/>
      <c r="J49" s="6" t="s">
        <v>14</v>
      </c>
    </row>
    <row r="50" spans="1:10" ht="12.75">
      <c r="A50" s="62">
        <v>41</v>
      </c>
      <c r="B50" s="9" t="s">
        <v>15</v>
      </c>
      <c r="C50" s="58">
        <f>SUM(D50:I50)</f>
        <v>10855786.899999999</v>
      </c>
      <c r="D50" s="42">
        <v>2431549.4</v>
      </c>
      <c r="E50" s="42">
        <v>2586613.32</v>
      </c>
      <c r="F50" s="42">
        <v>1000000</v>
      </c>
      <c r="G50" s="42">
        <v>500000</v>
      </c>
      <c r="H50" s="42">
        <v>2168812.09</v>
      </c>
      <c r="I50" s="42">
        <v>2168812.09</v>
      </c>
      <c r="J50" s="6"/>
    </row>
    <row r="51" spans="1:10" ht="40.5" customHeight="1">
      <c r="A51" s="62">
        <v>42</v>
      </c>
      <c r="B51" s="9" t="s">
        <v>41</v>
      </c>
      <c r="C51" s="58"/>
      <c r="D51" s="57"/>
      <c r="E51" s="57"/>
      <c r="F51" s="57"/>
      <c r="G51" s="57"/>
      <c r="H51" s="57"/>
      <c r="I51" s="57"/>
      <c r="J51" s="7"/>
    </row>
    <row r="52" spans="1:10" ht="12.75">
      <c r="A52" s="62">
        <v>43</v>
      </c>
      <c r="B52" s="9" t="s">
        <v>15</v>
      </c>
      <c r="C52" s="58">
        <f>SUM(D52:I52)</f>
        <v>334919.96</v>
      </c>
      <c r="D52" s="57">
        <v>76655</v>
      </c>
      <c r="E52" s="57">
        <v>104610.96</v>
      </c>
      <c r="F52" s="57">
        <v>20000</v>
      </c>
      <c r="G52" s="57">
        <v>0</v>
      </c>
      <c r="H52" s="57">
        <v>66827</v>
      </c>
      <c r="I52" s="57">
        <v>66827</v>
      </c>
      <c r="J52" s="6"/>
    </row>
    <row r="53" spans="1:10" ht="77.25" customHeight="1">
      <c r="A53" s="62">
        <v>44</v>
      </c>
      <c r="B53" s="6" t="s">
        <v>82</v>
      </c>
      <c r="C53" s="55" t="s">
        <v>14</v>
      </c>
      <c r="D53" s="56" t="s">
        <v>14</v>
      </c>
      <c r="E53" s="56" t="s">
        <v>14</v>
      </c>
      <c r="F53" s="56" t="s">
        <v>14</v>
      </c>
      <c r="G53" s="56"/>
      <c r="H53" s="56"/>
      <c r="I53" s="56"/>
      <c r="J53" s="6" t="s">
        <v>14</v>
      </c>
    </row>
    <row r="54" spans="1:10" ht="78" customHeight="1">
      <c r="A54" s="62">
        <v>45</v>
      </c>
      <c r="B54" s="6" t="s">
        <v>83</v>
      </c>
      <c r="C54" s="55">
        <f aca="true" t="shared" si="10" ref="C54:I54">SUM(C55+C56+C57)</f>
        <v>224043542.84</v>
      </c>
      <c r="D54" s="56">
        <f t="shared" si="10"/>
        <v>43099091.4</v>
      </c>
      <c r="E54" s="56">
        <f t="shared" si="10"/>
        <v>43562433.95</v>
      </c>
      <c r="F54" s="56">
        <f t="shared" si="10"/>
        <v>41078056</v>
      </c>
      <c r="G54" s="56">
        <f t="shared" si="10"/>
        <v>43195648.49</v>
      </c>
      <c r="H54" s="56">
        <f t="shared" si="10"/>
        <v>26554156.5</v>
      </c>
      <c r="I54" s="56">
        <f t="shared" si="10"/>
        <v>26554156.5</v>
      </c>
      <c r="J54" s="6"/>
    </row>
    <row r="55" spans="1:10" ht="12.75">
      <c r="A55" s="62">
        <v>46</v>
      </c>
      <c r="B55" s="15" t="s">
        <v>63</v>
      </c>
      <c r="C55" s="39">
        <f aca="true" t="shared" si="11" ref="C55:C61">SUM(D55+E55+F55+G55+H55+I55)</f>
        <v>3121400</v>
      </c>
      <c r="D55" s="56">
        <f aca="true" t="shared" si="12" ref="D55:I55">SUM(D60)</f>
        <v>493300</v>
      </c>
      <c r="E55" s="56">
        <f t="shared" si="12"/>
        <v>672000</v>
      </c>
      <c r="F55" s="56">
        <f t="shared" si="12"/>
        <v>489800</v>
      </c>
      <c r="G55" s="56">
        <f t="shared" si="12"/>
        <v>522700</v>
      </c>
      <c r="H55" s="56">
        <f t="shared" si="12"/>
        <v>471800</v>
      </c>
      <c r="I55" s="56">
        <f t="shared" si="12"/>
        <v>471800</v>
      </c>
      <c r="J55" s="6"/>
    </row>
    <row r="56" spans="1:10" ht="12.75">
      <c r="A56" s="62">
        <v>47</v>
      </c>
      <c r="B56" s="7" t="s">
        <v>11</v>
      </c>
      <c r="C56" s="39">
        <f t="shared" si="11"/>
        <v>76436500</v>
      </c>
      <c r="D56" s="56">
        <f aca="true" t="shared" si="13" ref="D56:I56">SUM(D61)</f>
        <v>18956300</v>
      </c>
      <c r="E56" s="56">
        <f t="shared" si="13"/>
        <v>16014400</v>
      </c>
      <c r="F56" s="56">
        <f t="shared" si="13"/>
        <v>14450000</v>
      </c>
      <c r="G56" s="56">
        <f t="shared" si="13"/>
        <v>19872800</v>
      </c>
      <c r="H56" s="56">
        <f t="shared" si="13"/>
        <v>3571500</v>
      </c>
      <c r="I56" s="56">
        <f t="shared" si="13"/>
        <v>3571500</v>
      </c>
      <c r="J56" s="7"/>
    </row>
    <row r="57" spans="1:10" ht="12.75">
      <c r="A57" s="62">
        <v>48</v>
      </c>
      <c r="B57" s="7" t="s">
        <v>15</v>
      </c>
      <c r="C57" s="39">
        <f t="shared" si="11"/>
        <v>144485642.84</v>
      </c>
      <c r="D57" s="56">
        <f aca="true" t="shared" si="14" ref="D57:I57">SUM(D62)</f>
        <v>23649491.4</v>
      </c>
      <c r="E57" s="56">
        <f t="shared" si="14"/>
        <v>26876033.95</v>
      </c>
      <c r="F57" s="56">
        <f t="shared" si="14"/>
        <v>26138256</v>
      </c>
      <c r="G57" s="56">
        <f t="shared" si="14"/>
        <v>22800148.490000002</v>
      </c>
      <c r="H57" s="56">
        <f t="shared" si="14"/>
        <v>22510856.5</v>
      </c>
      <c r="I57" s="56">
        <f t="shared" si="14"/>
        <v>22510856.5</v>
      </c>
      <c r="J57" s="7"/>
    </row>
    <row r="58" spans="1:10" ht="12.75">
      <c r="A58" s="62">
        <v>49</v>
      </c>
      <c r="B58" s="6" t="s">
        <v>1</v>
      </c>
      <c r="C58" s="39"/>
      <c r="D58" s="56"/>
      <c r="E58" s="56"/>
      <c r="F58" s="56"/>
      <c r="G58" s="56"/>
      <c r="H58" s="56"/>
      <c r="I58" s="56"/>
      <c r="J58" s="6"/>
    </row>
    <row r="59" spans="1:10" ht="15" customHeight="1">
      <c r="A59" s="62">
        <v>50</v>
      </c>
      <c r="B59" s="6" t="s">
        <v>12</v>
      </c>
      <c r="C59" s="39">
        <f t="shared" si="11"/>
        <v>224043542.84</v>
      </c>
      <c r="D59" s="56">
        <f aca="true" t="shared" si="15" ref="D59:I59">SUM(D60+D61+D62)</f>
        <v>43099091.4</v>
      </c>
      <c r="E59" s="56">
        <f t="shared" si="15"/>
        <v>43562433.95</v>
      </c>
      <c r="F59" s="56">
        <f t="shared" si="15"/>
        <v>41078056</v>
      </c>
      <c r="G59" s="56">
        <f t="shared" si="15"/>
        <v>43195648.49</v>
      </c>
      <c r="H59" s="56">
        <f t="shared" si="15"/>
        <v>26554156.5</v>
      </c>
      <c r="I59" s="56">
        <f t="shared" si="15"/>
        <v>26554156.5</v>
      </c>
      <c r="J59" s="6"/>
    </row>
    <row r="60" spans="1:10" ht="12.75">
      <c r="A60" s="62">
        <v>51</v>
      </c>
      <c r="B60" s="18" t="s">
        <v>63</v>
      </c>
      <c r="C60" s="39">
        <f t="shared" si="11"/>
        <v>3121400</v>
      </c>
      <c r="D60" s="51">
        <f aca="true" t="shared" si="16" ref="D60:I60">SUM(D114)</f>
        <v>493300</v>
      </c>
      <c r="E60" s="51">
        <f t="shared" si="16"/>
        <v>672000</v>
      </c>
      <c r="F60" s="51">
        <f t="shared" si="16"/>
        <v>489800</v>
      </c>
      <c r="G60" s="51">
        <f t="shared" si="16"/>
        <v>522700</v>
      </c>
      <c r="H60" s="51">
        <f t="shared" si="16"/>
        <v>471800</v>
      </c>
      <c r="I60" s="51">
        <f t="shared" si="16"/>
        <v>471800</v>
      </c>
      <c r="J60" s="18"/>
    </row>
    <row r="61" spans="1:10" ht="12.75">
      <c r="A61" s="62">
        <v>52</v>
      </c>
      <c r="B61" s="18" t="s">
        <v>11</v>
      </c>
      <c r="C61" s="39">
        <f t="shared" si="11"/>
        <v>76436500</v>
      </c>
      <c r="D61" s="51">
        <f aca="true" t="shared" si="17" ref="D61:I61">SUM(D106)</f>
        <v>18956300</v>
      </c>
      <c r="E61" s="51">
        <f t="shared" si="17"/>
        <v>16014400</v>
      </c>
      <c r="F61" s="51">
        <f t="shared" si="17"/>
        <v>14450000</v>
      </c>
      <c r="G61" s="51">
        <f t="shared" si="17"/>
        <v>19872800</v>
      </c>
      <c r="H61" s="51">
        <f t="shared" si="17"/>
        <v>3571500</v>
      </c>
      <c r="I61" s="51">
        <f t="shared" si="17"/>
        <v>3571500</v>
      </c>
      <c r="J61" s="18"/>
    </row>
    <row r="62" spans="1:10" ht="12.75">
      <c r="A62" s="62">
        <v>53</v>
      </c>
      <c r="B62" s="18" t="s">
        <v>15</v>
      </c>
      <c r="C62" s="39">
        <f>SUM(D62+E62+F62+G62+H62+I62)</f>
        <v>144485642.84</v>
      </c>
      <c r="D62" s="51">
        <f aca="true" t="shared" si="18" ref="D62:I62">SUM(D64+D74+D82)</f>
        <v>23649491.4</v>
      </c>
      <c r="E62" s="51">
        <f t="shared" si="18"/>
        <v>26876033.95</v>
      </c>
      <c r="F62" s="51">
        <f t="shared" si="18"/>
        <v>26138256</v>
      </c>
      <c r="G62" s="51">
        <f t="shared" si="18"/>
        <v>22800148.490000002</v>
      </c>
      <c r="H62" s="51">
        <f t="shared" si="18"/>
        <v>22510856.5</v>
      </c>
      <c r="I62" s="51">
        <f t="shared" si="18"/>
        <v>22510856.5</v>
      </c>
      <c r="J62" s="18"/>
    </row>
    <row r="63" spans="1:10" ht="146.25" customHeight="1">
      <c r="A63" s="62">
        <v>54</v>
      </c>
      <c r="B63" s="10" t="s">
        <v>49</v>
      </c>
      <c r="C63" s="28"/>
      <c r="D63" s="29"/>
      <c r="E63" s="29"/>
      <c r="F63" s="29"/>
      <c r="G63" s="29"/>
      <c r="H63" s="29"/>
      <c r="I63" s="29"/>
      <c r="J63" s="6"/>
    </row>
    <row r="64" spans="1:10" s="19" customFormat="1" ht="12.75">
      <c r="A64" s="62">
        <v>55</v>
      </c>
      <c r="B64" s="10" t="s">
        <v>15</v>
      </c>
      <c r="C64" s="39">
        <f>SUM(C66:C72)</f>
        <v>109504057.17</v>
      </c>
      <c r="D64" s="51">
        <f aca="true" t="shared" si="19" ref="D64:I64">SUM(D66:D72)</f>
        <v>16536050.17</v>
      </c>
      <c r="E64" s="51">
        <f t="shared" si="19"/>
        <v>19926656</v>
      </c>
      <c r="F64" s="51">
        <f t="shared" si="19"/>
        <v>20212383</v>
      </c>
      <c r="G64" s="51">
        <f t="shared" si="19"/>
        <v>20115148</v>
      </c>
      <c r="H64" s="51">
        <f t="shared" si="19"/>
        <v>16356910</v>
      </c>
      <c r="I64" s="51">
        <f t="shared" si="19"/>
        <v>16356910</v>
      </c>
      <c r="J64" s="18"/>
    </row>
    <row r="65" spans="1:10" ht="12.75">
      <c r="A65" s="62">
        <v>56</v>
      </c>
      <c r="B65" s="12" t="s">
        <v>42</v>
      </c>
      <c r="C65" s="52"/>
      <c r="D65" s="53"/>
      <c r="E65" s="53"/>
      <c r="F65" s="53"/>
      <c r="G65" s="53"/>
      <c r="H65" s="53"/>
      <c r="I65" s="53"/>
      <c r="J65" s="4"/>
    </row>
    <row r="66" spans="1:10" ht="12.75">
      <c r="A66" s="62">
        <v>57</v>
      </c>
      <c r="B66" s="9" t="s">
        <v>15</v>
      </c>
      <c r="C66" s="41">
        <f>SUM(D66:I66)</f>
        <v>11130943.17</v>
      </c>
      <c r="D66" s="54">
        <v>1670158.17</v>
      </c>
      <c r="E66" s="54">
        <v>1882649</v>
      </c>
      <c r="F66" s="54">
        <v>1940911</v>
      </c>
      <c r="G66" s="54">
        <v>1940911</v>
      </c>
      <c r="H66" s="54">
        <v>1848157</v>
      </c>
      <c r="I66" s="54">
        <v>1848157</v>
      </c>
      <c r="J66" s="6"/>
    </row>
    <row r="67" spans="1:10" ht="24.75" customHeight="1">
      <c r="A67" s="62">
        <v>58</v>
      </c>
      <c r="B67" s="9" t="s">
        <v>43</v>
      </c>
      <c r="C67" s="41"/>
      <c r="D67" s="53"/>
      <c r="E67" s="53"/>
      <c r="F67" s="53"/>
      <c r="G67" s="53"/>
      <c r="H67" s="53"/>
      <c r="I67" s="53"/>
      <c r="J67" s="4"/>
    </row>
    <row r="68" spans="1:10" ht="12" customHeight="1">
      <c r="A68" s="62">
        <v>59</v>
      </c>
      <c r="B68" s="9" t="s">
        <v>15</v>
      </c>
      <c r="C68" s="41">
        <f>SUM(D68:I68)</f>
        <v>87468800</v>
      </c>
      <c r="D68" s="54">
        <v>13225023</v>
      </c>
      <c r="E68" s="54">
        <v>16050937</v>
      </c>
      <c r="F68" s="54">
        <v>16260634</v>
      </c>
      <c r="G68" s="54">
        <v>16185834</v>
      </c>
      <c r="H68" s="54">
        <v>12873186</v>
      </c>
      <c r="I68" s="54">
        <v>12873186</v>
      </c>
      <c r="J68" s="6"/>
    </row>
    <row r="69" spans="1:10" ht="12.75">
      <c r="A69" s="62">
        <v>60</v>
      </c>
      <c r="B69" s="9" t="s">
        <v>44</v>
      </c>
      <c r="C69" s="41"/>
      <c r="D69" s="53"/>
      <c r="E69" s="53"/>
      <c r="F69" s="53"/>
      <c r="G69" s="53"/>
      <c r="H69" s="53"/>
      <c r="I69" s="53"/>
      <c r="J69" s="4"/>
    </row>
    <row r="70" spans="1:10" ht="13.5" customHeight="1">
      <c r="A70" s="62">
        <v>61</v>
      </c>
      <c r="B70" s="9" t="s">
        <v>15</v>
      </c>
      <c r="C70" s="41">
        <f>SUM(D70:I70)</f>
        <v>7373172</v>
      </c>
      <c r="D70" s="54">
        <v>1110051</v>
      </c>
      <c r="E70" s="54">
        <v>1350608</v>
      </c>
      <c r="F70" s="54">
        <v>1350608</v>
      </c>
      <c r="G70" s="54">
        <v>1338173</v>
      </c>
      <c r="H70" s="54">
        <v>1111866</v>
      </c>
      <c r="I70" s="54">
        <v>1111866</v>
      </c>
      <c r="J70" s="6"/>
    </row>
    <row r="71" spans="1:10" ht="12.75">
      <c r="A71" s="62">
        <v>62</v>
      </c>
      <c r="B71" s="9" t="s">
        <v>45</v>
      </c>
      <c r="C71" s="41"/>
      <c r="D71" s="53"/>
      <c r="E71" s="53"/>
      <c r="F71" s="53"/>
      <c r="G71" s="53"/>
      <c r="H71" s="53"/>
      <c r="I71" s="53"/>
      <c r="J71" s="4"/>
    </row>
    <row r="72" spans="1:10" ht="12.75">
      <c r="A72" s="62">
        <v>63</v>
      </c>
      <c r="B72" s="9" t="s">
        <v>15</v>
      </c>
      <c r="C72" s="41">
        <f>SUM(D72:I72)</f>
        <v>3531142</v>
      </c>
      <c r="D72" s="54">
        <v>530818</v>
      </c>
      <c r="E72" s="54">
        <v>642462</v>
      </c>
      <c r="F72" s="54">
        <v>660230</v>
      </c>
      <c r="G72" s="54">
        <v>650230</v>
      </c>
      <c r="H72" s="54">
        <v>523701</v>
      </c>
      <c r="I72" s="54">
        <v>523701</v>
      </c>
      <c r="J72" s="6"/>
    </row>
    <row r="73" spans="1:10" ht="76.5">
      <c r="A73" s="62">
        <v>64</v>
      </c>
      <c r="B73" s="10" t="s">
        <v>50</v>
      </c>
      <c r="C73" s="52"/>
      <c r="D73" s="53"/>
      <c r="E73" s="53"/>
      <c r="F73" s="53"/>
      <c r="G73" s="53"/>
      <c r="H73" s="53"/>
      <c r="I73" s="53"/>
      <c r="J73" s="4"/>
    </row>
    <row r="74" spans="1:10" s="19" customFormat="1" ht="12.75">
      <c r="A74" s="62">
        <v>65</v>
      </c>
      <c r="B74" s="10" t="s">
        <v>15</v>
      </c>
      <c r="C74" s="49">
        <f>SUM(C76+C78+C80)</f>
        <v>8607610.58</v>
      </c>
      <c r="D74" s="50">
        <f aca="true" t="shared" si="20" ref="D74:I74">SUM(D76+D78+D80)</f>
        <v>1664290.58</v>
      </c>
      <c r="E74" s="50">
        <f t="shared" si="20"/>
        <v>1882833</v>
      </c>
      <c r="F74" s="50">
        <f t="shared" si="20"/>
        <v>1614041</v>
      </c>
      <c r="G74" s="50">
        <f t="shared" si="20"/>
        <v>516976</v>
      </c>
      <c r="H74" s="50">
        <f t="shared" si="20"/>
        <v>1464735</v>
      </c>
      <c r="I74" s="50">
        <f t="shared" si="20"/>
        <v>1464735</v>
      </c>
      <c r="J74" s="20"/>
    </row>
    <row r="75" spans="1:10" ht="27.75" customHeight="1">
      <c r="A75" s="62">
        <v>66</v>
      </c>
      <c r="B75" s="9" t="s">
        <v>46</v>
      </c>
      <c r="C75" s="47"/>
      <c r="D75" s="38"/>
      <c r="E75" s="38"/>
      <c r="F75" s="38"/>
      <c r="G75" s="38"/>
      <c r="H75" s="38"/>
      <c r="I75" s="38"/>
      <c r="J75" s="11"/>
    </row>
    <row r="76" spans="1:10" ht="12.75" customHeight="1">
      <c r="A76" s="62">
        <v>67</v>
      </c>
      <c r="B76" s="9" t="s">
        <v>15</v>
      </c>
      <c r="C76" s="41">
        <f>SUM(D76:I76)</f>
        <v>6443857.08</v>
      </c>
      <c r="D76" s="38">
        <v>1329261.08</v>
      </c>
      <c r="E76" s="38">
        <v>1416422</v>
      </c>
      <c r="F76" s="38">
        <v>1245623</v>
      </c>
      <c r="G76" s="38">
        <v>407601</v>
      </c>
      <c r="H76" s="38">
        <v>1022475</v>
      </c>
      <c r="I76" s="38">
        <v>1022475</v>
      </c>
      <c r="J76" s="36"/>
    </row>
    <row r="77" spans="1:10" ht="12.75" customHeight="1">
      <c r="A77" s="62">
        <v>68</v>
      </c>
      <c r="B77" s="9" t="s">
        <v>47</v>
      </c>
      <c r="C77" s="41"/>
      <c r="D77" s="38"/>
      <c r="E77" s="38"/>
      <c r="F77" s="38"/>
      <c r="G77" s="38"/>
      <c r="H77" s="38"/>
      <c r="I77" s="38"/>
      <c r="J77" s="11"/>
    </row>
    <row r="78" spans="1:10" ht="12.75" customHeight="1">
      <c r="A78" s="62">
        <v>69</v>
      </c>
      <c r="B78" s="9" t="s">
        <v>15</v>
      </c>
      <c r="C78" s="41">
        <f>SUM(D78:I78)</f>
        <v>1902893.5</v>
      </c>
      <c r="D78" s="38">
        <v>327523.5</v>
      </c>
      <c r="E78" s="38">
        <v>415561</v>
      </c>
      <c r="F78" s="38">
        <v>317227</v>
      </c>
      <c r="G78" s="38">
        <v>58184</v>
      </c>
      <c r="H78" s="38">
        <v>392199</v>
      </c>
      <c r="I78" s="38">
        <v>392199</v>
      </c>
      <c r="J78" s="11"/>
    </row>
    <row r="79" spans="1:10" ht="12.75" customHeight="1">
      <c r="A79" s="62">
        <v>70</v>
      </c>
      <c r="B79" s="9" t="s">
        <v>48</v>
      </c>
      <c r="C79" s="41"/>
      <c r="D79" s="38"/>
      <c r="E79" s="38"/>
      <c r="F79" s="38"/>
      <c r="G79" s="38"/>
      <c r="H79" s="38"/>
      <c r="I79" s="38"/>
      <c r="J79" s="11"/>
    </row>
    <row r="80" spans="1:10" ht="12.75" customHeight="1">
      <c r="A80" s="62">
        <v>71</v>
      </c>
      <c r="B80" s="9" t="s">
        <v>15</v>
      </c>
      <c r="C80" s="41">
        <f>SUM(D80:I80)</f>
        <v>260860</v>
      </c>
      <c r="D80" s="38">
        <v>7506</v>
      </c>
      <c r="E80" s="38">
        <v>50850</v>
      </c>
      <c r="F80" s="38">
        <v>51191</v>
      </c>
      <c r="G80" s="38">
        <v>51191</v>
      </c>
      <c r="H80" s="38">
        <v>50061</v>
      </c>
      <c r="I80" s="38">
        <v>50061</v>
      </c>
      <c r="J80" s="11"/>
    </row>
    <row r="81" spans="1:10" ht="42" customHeight="1">
      <c r="A81" s="62">
        <v>72</v>
      </c>
      <c r="B81" s="14" t="s">
        <v>51</v>
      </c>
      <c r="C81" s="22"/>
      <c r="D81" s="27"/>
      <c r="E81" s="27"/>
      <c r="F81" s="27"/>
      <c r="G81" s="27"/>
      <c r="H81" s="27"/>
      <c r="I81" s="27"/>
      <c r="J81" s="11"/>
    </row>
    <row r="82" spans="1:10" s="19" customFormat="1" ht="14.25" customHeight="1">
      <c r="A82" s="62">
        <v>73</v>
      </c>
      <c r="B82" s="14" t="s">
        <v>15</v>
      </c>
      <c r="C82" s="48">
        <f>SUM(D82+E82+F82+G82+H82+I82)</f>
        <v>26373975.090000004</v>
      </c>
      <c r="D82" s="40">
        <f aca="true" t="shared" si="21" ref="D82:I82">SUM(D84+D86+D88+D90+D92+D94+D96+D98+D104)</f>
        <v>5449150.65</v>
      </c>
      <c r="E82" s="40">
        <f t="shared" si="21"/>
        <v>5066544.95</v>
      </c>
      <c r="F82" s="40">
        <f t="shared" si="21"/>
        <v>4311832</v>
      </c>
      <c r="G82" s="40">
        <f t="shared" si="21"/>
        <v>2168024.49</v>
      </c>
      <c r="H82" s="40">
        <f t="shared" si="21"/>
        <v>4689211.5</v>
      </c>
      <c r="I82" s="40">
        <f t="shared" si="21"/>
        <v>4689211.5</v>
      </c>
      <c r="J82" s="23"/>
    </row>
    <row r="83" spans="1:10" ht="30" customHeight="1">
      <c r="A83" s="62">
        <v>74</v>
      </c>
      <c r="B83" s="13" t="s">
        <v>52</v>
      </c>
      <c r="C83" s="47"/>
      <c r="D83" s="38"/>
      <c r="E83" s="38"/>
      <c r="F83" s="38"/>
      <c r="G83" s="38"/>
      <c r="H83" s="38"/>
      <c r="I83" s="38"/>
      <c r="J83" s="11"/>
    </row>
    <row r="84" spans="1:10" ht="12.75" customHeight="1">
      <c r="A84" s="62">
        <v>75</v>
      </c>
      <c r="B84" s="11" t="s">
        <v>15</v>
      </c>
      <c r="C84" s="41">
        <f>SUM(D84:I84)</f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11"/>
    </row>
    <row r="85" spans="1:10" ht="12.75" customHeight="1">
      <c r="A85" s="62">
        <v>76</v>
      </c>
      <c r="B85" s="11" t="s">
        <v>53</v>
      </c>
      <c r="C85" s="47"/>
      <c r="D85" s="38"/>
      <c r="E85" s="38"/>
      <c r="F85" s="38"/>
      <c r="G85" s="38"/>
      <c r="H85" s="38"/>
      <c r="I85" s="38"/>
      <c r="J85" s="11"/>
    </row>
    <row r="86" spans="1:10" ht="14.25" customHeight="1">
      <c r="A86" s="62">
        <v>77</v>
      </c>
      <c r="B86" s="11" t="s">
        <v>15</v>
      </c>
      <c r="C86" s="41">
        <f>SUM(D86:I86)</f>
        <v>625000</v>
      </c>
      <c r="D86" s="38">
        <v>200000</v>
      </c>
      <c r="E86" s="38">
        <v>105000</v>
      </c>
      <c r="F86" s="38">
        <v>105000</v>
      </c>
      <c r="G86" s="38">
        <v>5000</v>
      </c>
      <c r="H86" s="38">
        <v>105000</v>
      </c>
      <c r="I86" s="38">
        <v>105000</v>
      </c>
      <c r="J86" s="11"/>
    </row>
    <row r="87" spans="1:10" ht="26.25" customHeight="1">
      <c r="A87" s="62">
        <v>78</v>
      </c>
      <c r="B87" s="13" t="s">
        <v>54</v>
      </c>
      <c r="C87" s="35"/>
      <c r="D87" s="37"/>
      <c r="E87" s="37"/>
      <c r="F87" s="37"/>
      <c r="G87" s="37"/>
      <c r="H87" s="37"/>
      <c r="I87" s="37"/>
      <c r="J87" s="11"/>
    </row>
    <row r="88" spans="1:10" ht="12.75" customHeight="1">
      <c r="A88" s="62">
        <v>79</v>
      </c>
      <c r="B88" s="11" t="s">
        <v>15</v>
      </c>
      <c r="C88" s="41">
        <f>SUM(D88:I88)</f>
        <v>93000</v>
      </c>
      <c r="D88" s="38">
        <v>20000</v>
      </c>
      <c r="E88" s="38">
        <v>20000</v>
      </c>
      <c r="F88" s="38">
        <v>20000</v>
      </c>
      <c r="G88" s="38">
        <v>0</v>
      </c>
      <c r="H88" s="38">
        <v>16500</v>
      </c>
      <c r="I88" s="38">
        <v>16500</v>
      </c>
      <c r="J88" s="11"/>
    </row>
    <row r="89" spans="1:10" ht="54.75" customHeight="1">
      <c r="A89" s="62">
        <v>80</v>
      </c>
      <c r="B89" s="13" t="s">
        <v>67</v>
      </c>
      <c r="C89" s="41"/>
      <c r="D89" s="42"/>
      <c r="E89" s="42"/>
      <c r="F89" s="42"/>
      <c r="G89" s="42"/>
      <c r="H89" s="42"/>
      <c r="I89" s="42"/>
      <c r="J89" s="11"/>
    </row>
    <row r="90" spans="1:10" ht="12.75" customHeight="1">
      <c r="A90" s="62">
        <v>81</v>
      </c>
      <c r="B90" s="11" t="s">
        <v>15</v>
      </c>
      <c r="C90" s="41">
        <f>SUM(D90:I90)</f>
        <v>2808505.23</v>
      </c>
      <c r="D90" s="38">
        <v>471505.23</v>
      </c>
      <c r="E90" s="38">
        <v>505000</v>
      </c>
      <c r="F90" s="38">
        <v>584000</v>
      </c>
      <c r="G90" s="38">
        <v>80000</v>
      </c>
      <c r="H90" s="38">
        <v>584000</v>
      </c>
      <c r="I90" s="38">
        <v>584000</v>
      </c>
      <c r="J90" s="11"/>
    </row>
    <row r="91" spans="1:10" ht="44.25" customHeight="1">
      <c r="A91" s="62">
        <v>82</v>
      </c>
      <c r="B91" s="13" t="s">
        <v>55</v>
      </c>
      <c r="C91" s="41"/>
      <c r="D91" s="38"/>
      <c r="E91" s="38"/>
      <c r="F91" s="38"/>
      <c r="G91" s="38"/>
      <c r="H91" s="38"/>
      <c r="I91" s="38"/>
      <c r="J91" s="11"/>
    </row>
    <row r="92" spans="1:10" ht="12.75" customHeight="1">
      <c r="A92" s="62">
        <v>83</v>
      </c>
      <c r="B92" s="11" t="s">
        <v>15</v>
      </c>
      <c r="C92" s="41">
        <f>SUM(D92:I92)</f>
        <v>312803.91000000003</v>
      </c>
      <c r="D92" s="38">
        <v>162803.91</v>
      </c>
      <c r="E92" s="38">
        <v>50000</v>
      </c>
      <c r="F92" s="38">
        <v>50000</v>
      </c>
      <c r="G92" s="38">
        <v>50000</v>
      </c>
      <c r="H92" s="38">
        <v>0</v>
      </c>
      <c r="I92" s="38">
        <v>0</v>
      </c>
      <c r="J92" s="11"/>
    </row>
    <row r="93" spans="1:10" ht="25.5" customHeight="1">
      <c r="A93" s="62">
        <v>84</v>
      </c>
      <c r="B93" s="13" t="s">
        <v>56</v>
      </c>
      <c r="C93" s="35"/>
      <c r="D93" s="34"/>
      <c r="E93" s="34"/>
      <c r="F93" s="34"/>
      <c r="G93" s="34"/>
      <c r="H93" s="34"/>
      <c r="I93" s="34"/>
      <c r="J93" s="11"/>
    </row>
    <row r="94" spans="1:10" ht="12.75" customHeight="1">
      <c r="A94" s="62">
        <v>85</v>
      </c>
      <c r="B94" s="11" t="s">
        <v>15</v>
      </c>
      <c r="C94" s="41">
        <f>SUM(D94:I94)</f>
        <v>450000</v>
      </c>
      <c r="D94" s="38">
        <v>0</v>
      </c>
      <c r="E94" s="38">
        <v>150000</v>
      </c>
      <c r="F94" s="38">
        <v>0</v>
      </c>
      <c r="G94" s="38">
        <v>0</v>
      </c>
      <c r="H94" s="38">
        <v>150000</v>
      </c>
      <c r="I94" s="38">
        <v>150000</v>
      </c>
      <c r="J94" s="11"/>
    </row>
    <row r="95" spans="1:10" ht="66.75" customHeight="1">
      <c r="A95" s="62">
        <v>86</v>
      </c>
      <c r="B95" s="13" t="s">
        <v>59</v>
      </c>
      <c r="C95" s="41"/>
      <c r="D95" s="38"/>
      <c r="E95" s="38"/>
      <c r="F95" s="38"/>
      <c r="G95" s="38"/>
      <c r="H95" s="38"/>
      <c r="I95" s="38"/>
      <c r="J95" s="11"/>
    </row>
    <row r="96" spans="1:10" ht="12.75" customHeight="1">
      <c r="A96" s="62">
        <v>87</v>
      </c>
      <c r="B96" s="11" t="s">
        <v>15</v>
      </c>
      <c r="C96" s="41">
        <f>SUM(D96:I96)</f>
        <v>5401012.91</v>
      </c>
      <c r="D96" s="38">
        <v>1142440.67</v>
      </c>
      <c r="E96" s="38">
        <v>1278199.44</v>
      </c>
      <c r="F96" s="38">
        <v>500000</v>
      </c>
      <c r="G96" s="38">
        <v>250000</v>
      </c>
      <c r="H96" s="38">
        <v>1115186.4</v>
      </c>
      <c r="I96" s="38">
        <v>1115186.4</v>
      </c>
      <c r="J96" s="11"/>
    </row>
    <row r="97" spans="1:10" ht="30" customHeight="1">
      <c r="A97" s="62">
        <v>88</v>
      </c>
      <c r="B97" s="13" t="s">
        <v>68</v>
      </c>
      <c r="C97" s="47"/>
      <c r="D97" s="38"/>
      <c r="E97" s="38"/>
      <c r="F97" s="38"/>
      <c r="G97" s="38"/>
      <c r="H97" s="38"/>
      <c r="I97" s="38"/>
      <c r="J97" s="11"/>
    </row>
    <row r="98" spans="1:10" ht="12.75" customHeight="1">
      <c r="A98" s="62">
        <v>89</v>
      </c>
      <c r="B98" s="11" t="s">
        <v>15</v>
      </c>
      <c r="C98" s="47">
        <f aca="true" t="shared" si="22" ref="C98:I98">SUM(C100+C102)</f>
        <v>16517593.940000001</v>
      </c>
      <c r="D98" s="38">
        <f t="shared" si="22"/>
        <v>3416341.74</v>
      </c>
      <c r="E98" s="38">
        <f t="shared" si="22"/>
        <v>2948345.5100000002</v>
      </c>
      <c r="F98" s="38">
        <f t="shared" si="22"/>
        <v>3042832</v>
      </c>
      <c r="G98" s="38">
        <f t="shared" si="22"/>
        <v>1773024.49</v>
      </c>
      <c r="H98" s="38">
        <f t="shared" si="22"/>
        <v>2668525.1</v>
      </c>
      <c r="I98" s="38">
        <f t="shared" si="22"/>
        <v>2668525.1</v>
      </c>
      <c r="J98" s="11"/>
    </row>
    <row r="99" spans="1:10" ht="45.75" customHeight="1">
      <c r="A99" s="62">
        <v>90</v>
      </c>
      <c r="B99" s="13" t="s">
        <v>57</v>
      </c>
      <c r="C99" s="47"/>
      <c r="D99" s="38"/>
      <c r="E99" s="38"/>
      <c r="F99" s="38"/>
      <c r="G99" s="38"/>
      <c r="H99" s="38"/>
      <c r="I99" s="38"/>
      <c r="J99" s="11"/>
    </row>
    <row r="100" spans="1:10" ht="12.75" customHeight="1">
      <c r="A100" s="62">
        <v>91</v>
      </c>
      <c r="B100" s="11" t="s">
        <v>15</v>
      </c>
      <c r="C100" s="41">
        <f>SUM(D100:I100)</f>
        <v>10259158.57</v>
      </c>
      <c r="D100" s="38">
        <v>1789583.1</v>
      </c>
      <c r="E100" s="38">
        <v>1912095.61</v>
      </c>
      <c r="F100" s="38">
        <v>1971552.66</v>
      </c>
      <c r="G100" s="38">
        <v>1432200</v>
      </c>
      <c r="H100" s="38">
        <v>1576863.6</v>
      </c>
      <c r="I100" s="38">
        <v>1576863.6</v>
      </c>
      <c r="J100" s="11"/>
    </row>
    <row r="101" spans="1:10" ht="41.25" customHeight="1">
      <c r="A101" s="62">
        <v>92</v>
      </c>
      <c r="B101" s="13" t="s">
        <v>58</v>
      </c>
      <c r="C101" s="47"/>
      <c r="D101" s="38"/>
      <c r="E101" s="38"/>
      <c r="F101" s="38"/>
      <c r="G101" s="38"/>
      <c r="H101" s="38"/>
      <c r="I101" s="38"/>
      <c r="J101" s="11"/>
    </row>
    <row r="102" spans="1:12" ht="12.75" customHeight="1">
      <c r="A102" s="62">
        <v>93</v>
      </c>
      <c r="B102" s="11" t="s">
        <v>15</v>
      </c>
      <c r="C102" s="41">
        <f>SUM(D102:I102)</f>
        <v>6258435.37</v>
      </c>
      <c r="D102" s="38">
        <v>1626758.64</v>
      </c>
      <c r="E102" s="38">
        <v>1036249.9</v>
      </c>
      <c r="F102" s="38">
        <v>1071279.34</v>
      </c>
      <c r="G102" s="38">
        <v>340824.49</v>
      </c>
      <c r="H102" s="38">
        <v>1091661.5</v>
      </c>
      <c r="I102" s="38">
        <v>1091661.5</v>
      </c>
      <c r="J102" s="11"/>
      <c r="L102" s="24"/>
    </row>
    <row r="103" spans="1:10" ht="38.25" customHeight="1">
      <c r="A103" s="62">
        <v>94</v>
      </c>
      <c r="B103" s="13" t="s">
        <v>84</v>
      </c>
      <c r="C103" s="41"/>
      <c r="D103" s="38"/>
      <c r="E103" s="38"/>
      <c r="F103" s="38"/>
      <c r="G103" s="38"/>
      <c r="H103" s="38"/>
      <c r="I103" s="38"/>
      <c r="J103" s="11"/>
    </row>
    <row r="104" spans="1:10" ht="14.25" customHeight="1">
      <c r="A104" s="62">
        <v>95</v>
      </c>
      <c r="B104" s="13" t="s">
        <v>15</v>
      </c>
      <c r="C104" s="41">
        <f>SUM(D104:I104)</f>
        <v>166059.1</v>
      </c>
      <c r="D104" s="38">
        <v>36059.1</v>
      </c>
      <c r="E104" s="38">
        <v>10000</v>
      </c>
      <c r="F104" s="38">
        <v>10000</v>
      </c>
      <c r="G104" s="38">
        <v>10000</v>
      </c>
      <c r="H104" s="38">
        <v>50000</v>
      </c>
      <c r="I104" s="38">
        <v>50000</v>
      </c>
      <c r="J104" s="11"/>
    </row>
    <row r="105" spans="1:10" ht="47.25" customHeight="1">
      <c r="A105" s="62">
        <v>96</v>
      </c>
      <c r="B105" s="14" t="s">
        <v>69</v>
      </c>
      <c r="C105" s="41"/>
      <c r="D105" s="38"/>
      <c r="E105" s="38"/>
      <c r="F105" s="38"/>
      <c r="G105" s="38"/>
      <c r="H105" s="38"/>
      <c r="I105" s="38"/>
      <c r="J105" s="11"/>
    </row>
    <row r="106" spans="1:10" s="19" customFormat="1" ht="12.75" customHeight="1">
      <c r="A106" s="62">
        <v>97</v>
      </c>
      <c r="B106" s="23" t="s">
        <v>11</v>
      </c>
      <c r="C106" s="45">
        <f aca="true" t="shared" si="23" ref="C106:I106">SUM(C108+C110+C112)</f>
        <v>76436500</v>
      </c>
      <c r="D106" s="46">
        <f t="shared" si="23"/>
        <v>18956300</v>
      </c>
      <c r="E106" s="46">
        <f t="shared" si="23"/>
        <v>16014400</v>
      </c>
      <c r="F106" s="46">
        <f t="shared" si="23"/>
        <v>14450000</v>
      </c>
      <c r="G106" s="46">
        <f t="shared" si="23"/>
        <v>19872800</v>
      </c>
      <c r="H106" s="46">
        <f t="shared" si="23"/>
        <v>3571500</v>
      </c>
      <c r="I106" s="46">
        <f t="shared" si="23"/>
        <v>3571500</v>
      </c>
      <c r="J106" s="23"/>
    </row>
    <row r="107" spans="1:10" ht="66.75" customHeight="1">
      <c r="A107" s="62">
        <v>98</v>
      </c>
      <c r="B107" s="13" t="s">
        <v>60</v>
      </c>
      <c r="C107" s="35"/>
      <c r="D107" s="27"/>
      <c r="E107" s="27"/>
      <c r="F107" s="27"/>
      <c r="G107" s="27"/>
      <c r="H107" s="27"/>
      <c r="I107" s="27"/>
      <c r="J107" s="11"/>
    </row>
    <row r="108" spans="1:10" ht="12.75" customHeight="1">
      <c r="A108" s="62">
        <v>99</v>
      </c>
      <c r="B108" s="11" t="s">
        <v>11</v>
      </c>
      <c r="C108" s="43">
        <f>SUM(D108:I108)</f>
        <v>900</v>
      </c>
      <c r="D108" s="44">
        <v>100</v>
      </c>
      <c r="E108" s="44">
        <v>200</v>
      </c>
      <c r="F108" s="44">
        <v>200</v>
      </c>
      <c r="G108" s="44">
        <v>200</v>
      </c>
      <c r="H108" s="44">
        <v>100</v>
      </c>
      <c r="I108" s="44">
        <v>100</v>
      </c>
      <c r="J108" s="11"/>
    </row>
    <row r="109" spans="1:10" ht="12.75" customHeight="1">
      <c r="A109" s="62">
        <v>100</v>
      </c>
      <c r="B109" s="11" t="s">
        <v>61</v>
      </c>
      <c r="C109" s="43"/>
      <c r="D109" s="44"/>
      <c r="E109" s="44"/>
      <c r="F109" s="44"/>
      <c r="G109" s="44"/>
      <c r="H109" s="44"/>
      <c r="I109" s="44"/>
      <c r="J109" s="11"/>
    </row>
    <row r="110" spans="1:10" ht="12.75" customHeight="1">
      <c r="A110" s="62">
        <v>101</v>
      </c>
      <c r="B110" s="11" t="s">
        <v>11</v>
      </c>
      <c r="C110" s="43">
        <f>SUM(D110:I110)</f>
        <v>678800</v>
      </c>
      <c r="D110" s="44">
        <v>106400</v>
      </c>
      <c r="E110" s="44">
        <v>115200</v>
      </c>
      <c r="F110" s="44">
        <v>119800</v>
      </c>
      <c r="G110" s="44">
        <v>124600</v>
      </c>
      <c r="H110" s="44">
        <v>106400</v>
      </c>
      <c r="I110" s="44">
        <v>106400</v>
      </c>
      <c r="J110" s="11"/>
    </row>
    <row r="111" spans="1:10" ht="65.25" customHeight="1">
      <c r="A111" s="62">
        <v>102</v>
      </c>
      <c r="B111" s="13" t="s">
        <v>62</v>
      </c>
      <c r="C111" s="41"/>
      <c r="D111" s="38"/>
      <c r="E111" s="38"/>
      <c r="F111" s="38"/>
      <c r="G111" s="38"/>
      <c r="H111" s="38"/>
      <c r="I111" s="38"/>
      <c r="J111" s="11"/>
    </row>
    <row r="112" spans="1:10" ht="12.75" customHeight="1">
      <c r="A112" s="62">
        <v>103</v>
      </c>
      <c r="B112" s="11" t="s">
        <v>11</v>
      </c>
      <c r="C112" s="41">
        <f>SUM(D112:I112)</f>
        <v>75756800</v>
      </c>
      <c r="D112" s="38">
        <v>18849800</v>
      </c>
      <c r="E112" s="38">
        <v>15899000</v>
      </c>
      <c r="F112" s="38">
        <v>14330000</v>
      </c>
      <c r="G112" s="38">
        <v>19748000</v>
      </c>
      <c r="H112" s="38">
        <v>3465000</v>
      </c>
      <c r="I112" s="38">
        <v>3465000</v>
      </c>
      <c r="J112" s="11"/>
    </row>
    <row r="113" spans="1:10" s="19" customFormat="1" ht="39.75" customHeight="1">
      <c r="A113" s="62">
        <v>104</v>
      </c>
      <c r="B113" s="14" t="s">
        <v>70</v>
      </c>
      <c r="C113" s="35"/>
      <c r="D113" s="33"/>
      <c r="E113" s="33"/>
      <c r="F113" s="33"/>
      <c r="G113" s="33"/>
      <c r="H113" s="33"/>
      <c r="I113" s="33"/>
      <c r="J113" s="23"/>
    </row>
    <row r="114" spans="1:10" s="19" customFormat="1" ht="12.75" customHeight="1">
      <c r="A114" s="62">
        <v>105</v>
      </c>
      <c r="B114" s="23" t="s">
        <v>63</v>
      </c>
      <c r="C114" s="39">
        <f aca="true" t="shared" si="24" ref="C114:I114">SUM(C116+C118+C120)</f>
        <v>3121400</v>
      </c>
      <c r="D114" s="40">
        <f t="shared" si="24"/>
        <v>493300</v>
      </c>
      <c r="E114" s="40">
        <f t="shared" si="24"/>
        <v>672000</v>
      </c>
      <c r="F114" s="40">
        <f t="shared" si="24"/>
        <v>489800</v>
      </c>
      <c r="G114" s="40">
        <f t="shared" si="24"/>
        <v>522700</v>
      </c>
      <c r="H114" s="40">
        <f t="shared" si="24"/>
        <v>471800</v>
      </c>
      <c r="I114" s="40">
        <f t="shared" si="24"/>
        <v>471800</v>
      </c>
      <c r="J114" s="23"/>
    </row>
    <row r="115" spans="1:10" ht="53.25" customHeight="1">
      <c r="A115" s="62">
        <v>106</v>
      </c>
      <c r="B115" s="13" t="s">
        <v>71</v>
      </c>
      <c r="C115" s="35"/>
      <c r="D115" s="34"/>
      <c r="E115" s="34"/>
      <c r="F115" s="34"/>
      <c r="G115" s="34"/>
      <c r="H115" s="34"/>
      <c r="I115" s="34"/>
      <c r="J115" s="11"/>
    </row>
    <row r="116" spans="1:10" ht="12.75" customHeight="1">
      <c r="A116" s="62">
        <v>107</v>
      </c>
      <c r="B116" s="11" t="s">
        <v>63</v>
      </c>
      <c r="C116" s="41">
        <f>SUM(D116:I116)</f>
        <v>2906600</v>
      </c>
      <c r="D116" s="38">
        <v>492500</v>
      </c>
      <c r="E116" s="38">
        <v>474500</v>
      </c>
      <c r="F116" s="38">
        <v>484200</v>
      </c>
      <c r="G116" s="38">
        <v>514600</v>
      </c>
      <c r="H116" s="38">
        <v>470400</v>
      </c>
      <c r="I116" s="38">
        <v>470400</v>
      </c>
      <c r="J116" s="17"/>
    </row>
    <row r="117" spans="1:10" ht="28.5" customHeight="1">
      <c r="A117" s="62">
        <v>108</v>
      </c>
      <c r="B117" s="13" t="s">
        <v>81</v>
      </c>
      <c r="C117" s="41"/>
      <c r="D117" s="38"/>
      <c r="E117" s="38"/>
      <c r="F117" s="38"/>
      <c r="G117" s="38"/>
      <c r="H117" s="38"/>
      <c r="I117" s="38"/>
      <c r="J117" s="17"/>
    </row>
    <row r="118" spans="1:10" ht="12.75" customHeight="1">
      <c r="A118" s="62">
        <v>109</v>
      </c>
      <c r="B118" s="11" t="s">
        <v>63</v>
      </c>
      <c r="C118" s="41">
        <f>SUM(D118:I118)</f>
        <v>192200</v>
      </c>
      <c r="D118" s="38">
        <v>0</v>
      </c>
      <c r="E118" s="38">
        <v>192200</v>
      </c>
      <c r="F118" s="38">
        <v>0</v>
      </c>
      <c r="G118" s="38">
        <v>0</v>
      </c>
      <c r="H118" s="38">
        <v>0</v>
      </c>
      <c r="I118" s="38">
        <v>0</v>
      </c>
      <c r="J118" s="17"/>
    </row>
    <row r="119" spans="1:10" ht="68.25" customHeight="1">
      <c r="A119" s="62">
        <v>110</v>
      </c>
      <c r="B119" s="13" t="s">
        <v>72</v>
      </c>
      <c r="C119" s="41"/>
      <c r="D119" s="42"/>
      <c r="E119" s="42"/>
      <c r="F119" s="42"/>
      <c r="G119" s="42"/>
      <c r="H119" s="42"/>
      <c r="I119" s="42"/>
      <c r="J119" s="11"/>
    </row>
    <row r="120" spans="1:10" ht="12.75" customHeight="1">
      <c r="A120" s="62">
        <v>111</v>
      </c>
      <c r="B120" s="11" t="s">
        <v>63</v>
      </c>
      <c r="C120" s="41">
        <f>SUM(D120:I120)</f>
        <v>22600</v>
      </c>
      <c r="D120" s="42">
        <v>800</v>
      </c>
      <c r="E120" s="42">
        <v>5300</v>
      </c>
      <c r="F120" s="42">
        <v>5600</v>
      </c>
      <c r="G120" s="42">
        <v>8100</v>
      </c>
      <c r="H120" s="42">
        <v>1400</v>
      </c>
      <c r="I120" s="42">
        <v>1400</v>
      </c>
      <c r="J120" s="11"/>
    </row>
  </sheetData>
  <sheetProtection/>
  <mergeCells count="11">
    <mergeCell ref="B7:B8"/>
    <mergeCell ref="J7:J8"/>
    <mergeCell ref="F3:J3"/>
    <mergeCell ref="F1:J1"/>
    <mergeCell ref="C7:I7"/>
    <mergeCell ref="L4:R5"/>
    <mergeCell ref="A4:J4"/>
    <mergeCell ref="A5:J5"/>
    <mergeCell ref="A6:J6"/>
    <mergeCell ref="A3:C3"/>
    <mergeCell ref="A7:A8"/>
  </mergeCells>
  <printOptions/>
  <pageMargins left="0.7874015748031497" right="0.5905511811023623" top="0.7874015748031497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2020-02-05T06:52:25Z</cp:lastPrinted>
  <dcterms:created xsi:type="dcterms:W3CDTF">2015-10-29T07:49:55Z</dcterms:created>
  <dcterms:modified xsi:type="dcterms:W3CDTF">2020-02-26T07:50:30Z</dcterms:modified>
  <cp:category/>
  <cp:version/>
  <cp:contentType/>
  <cp:contentStatus/>
</cp:coreProperties>
</file>