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8625" activeTab="0"/>
  </bookViews>
  <sheets>
    <sheet name="2015" sheetId="1" r:id="rId1"/>
  </sheets>
  <definedNames>
    <definedName name="_xlnm.Print_Area" localSheetId="0">'2015'!$A$1:$L$61</definedName>
  </definedNames>
  <calcPr fullCalcOnLoad="1"/>
</workbook>
</file>

<file path=xl/sharedStrings.xml><?xml version="1.0" encoding="utf-8"?>
<sst xmlns="http://schemas.openxmlformats.org/spreadsheetml/2006/main" count="292" uniqueCount="196">
  <si>
    <t>№</t>
  </si>
  <si>
    <t>Предмет контракта</t>
  </si>
  <si>
    <t>Дата подведения итогов</t>
  </si>
  <si>
    <t>Начальная максимальная цена заказа</t>
  </si>
  <si>
    <t>Цена контракта</t>
  </si>
  <si>
    <t>Экономия</t>
  </si>
  <si>
    <t>Сведения об исполнении контракта</t>
  </si>
  <si>
    <t>Номер и дата заключения контракта</t>
  </si>
  <si>
    <t>Исполняется</t>
  </si>
  <si>
    <t xml:space="preserve">Наименование, место нахождение ЮЛ; ФИО, место жительства ФЛ; ИНН, конт. тел.  </t>
  </si>
  <si>
    <t>Заказчик: Администрация городского округа Верхний Тагил</t>
  </si>
  <si>
    <t>Способ размещения</t>
  </si>
  <si>
    <r>
      <t xml:space="preserve">Запрс котировок </t>
    </r>
    <r>
      <rPr>
        <sz val="10"/>
        <color indexed="10"/>
        <rFont val="Times New Roman"/>
        <family val="1"/>
      </rPr>
      <t>для СМП</t>
    </r>
  </si>
  <si>
    <t xml:space="preserve">ООО"Ник Ленд"
ИНН: 6616006071
КПП: 661601001
Почтовый адрес: 624140 Свердловская обл.,г. Кировград, ул. Гагарина 5
</t>
  </si>
  <si>
    <t xml:space="preserve">оказание услуг по заправке и ремонту  картриджей, замене расходных материалов для оргтехники для нужд Администрации городского округа Верхний Тагил </t>
  </si>
  <si>
    <t xml:space="preserve">Индивидуальный предприниматель Зайков Алексей Николаевич
ИНН: 662313148927
Почтовый адрес: 622052, Свердловская обл., г. Нижний Тагил, ул.Сибирская, д.71, кв.133
</t>
  </si>
  <si>
    <r>
      <t>у</t>
    </r>
    <r>
      <rPr>
        <sz val="9"/>
        <color indexed="8"/>
        <rFont val="Times New Roman"/>
        <family val="1"/>
      </rPr>
      <t>слуги по предоставлению печатной площади в средствах массовой информации (периодическое печатное издание – газета) для публикации материалов в 2015 году.</t>
    </r>
  </si>
  <si>
    <t>Изготовление   аншлагов природоохранной тематики</t>
  </si>
  <si>
    <t>Запрс котировок</t>
  </si>
  <si>
    <t xml:space="preserve">Индивидуальный предприниматель Люфт Л.А.
ИНН: 662330014546
Почтовый адрес: 622001, г. Нижний Тагил, пр.Ленина, 21б
</t>
  </si>
  <si>
    <t>№ 17 от 02.02.2015</t>
  </si>
  <si>
    <t>№16 от 30.01.2015</t>
  </si>
  <si>
    <t>Приобретение ноутбука</t>
  </si>
  <si>
    <t>№18 от 02.03.2018</t>
  </si>
  <si>
    <t>выполнение кадастровых работ по изготовлению технических планов сооружений, межевых планов земельных участков и постановку на кадастровый учет сооружений и земельных участков под памятниками для нужд городского округа Верхний Тагил.</t>
  </si>
  <si>
    <t xml:space="preserve">Индивидуальный предприниматель Тишин Дмитрий Владимирович
Адрес: 624130, г. Новоуральск, ул. Первомайская д.117, кв.9
</t>
  </si>
  <si>
    <t xml:space="preserve">ООО «Бюро Кадастровых Инженеров»
Адрес: 620014, г. Екатеринбург, ул.Павла Шаманова, 36-30
</t>
  </si>
  <si>
    <t>№19 от 03.03.2015</t>
  </si>
  <si>
    <t>№20от 11.03.2015</t>
  </si>
  <si>
    <t>оказание услуг по исследованию родников, колодцев, расположенных на территории городского округа Верхний Тагил и скважины хозяйственно- питьевого назначения в п. Белоречка</t>
  </si>
  <si>
    <t>Выполнение проектно-изыскательских работ и строительство объекта «Детское дошкольное учреждение на 270 мест по адресу: Россия, Свердловская обл., г. Верхний Тагил, ул.Строительная 68А</t>
  </si>
  <si>
    <t>Поставка бумаги для офисной техники и канцелярских товаров.</t>
  </si>
  <si>
    <t xml:space="preserve">Подготовка межевых планов при проведении кадастровых работ на земельные участки для ИЖС </t>
  </si>
  <si>
    <r>
      <t xml:space="preserve">Эл.аукцион </t>
    </r>
    <r>
      <rPr>
        <b/>
        <sz val="10"/>
        <color indexed="10"/>
        <rFont val="Times New Roman"/>
        <family val="1"/>
      </rPr>
      <t>для СМП</t>
    </r>
  </si>
  <si>
    <t>Приобретение оргтехники и комплектующих</t>
  </si>
  <si>
    <t>открытый конкурс</t>
  </si>
  <si>
    <t xml:space="preserve">ООО «Навигатор»
Адрес: 456870, Челябинская обл., Кыштым г, ул. Ленина д.44 пом.1
ИНН 7413010878 КПП 741301001 
</t>
  </si>
  <si>
    <t xml:space="preserve">ФБУЗ «Центр гигиены и эпидемиологии в Свердловской области» 
Юридический адрес: 620078, Свердловская обл., г.Екатеринбург, пер.Отдельный 3   ИНН 6670081969 КПП 662343001
</t>
  </si>
  <si>
    <t>выполнение работ по ремонту мемориала в г. Верхний Тагил,  ремонту памятника в п. Белоречка</t>
  </si>
  <si>
    <t xml:space="preserve">Общество с ограниченной ответственностью
Компания «Федерал»
Адрес: 620141, г. Екатеринбург, ул. Крупносортщиков, 14-403
ИНН 6678017436 КПП667801001
</t>
  </si>
  <si>
    <t>№21 от 19.03.2015</t>
  </si>
  <si>
    <t>0162300013215000010-0099375-01 от 23.03.2015</t>
  </si>
  <si>
    <t>Выполнение работ по содержанию кладбищ на территории городского округа Верхний Тагил.</t>
  </si>
  <si>
    <t>Выполнение работ по ликвидации и обрезке старовозрастных деревьев.</t>
  </si>
  <si>
    <t>0162300013215000011-0099375-01 от 30.03.20145</t>
  </si>
  <si>
    <t>0162300013215000015-0099375-01 от 06.04.15</t>
  </si>
  <si>
    <t xml:space="preserve">Эл.аукцион </t>
  </si>
  <si>
    <t xml:space="preserve">МУП «Управляющая компания» Администрации городского округа Верхний Тагил 
Адрес: 624162 г. Свердловская область, 
г. Верхний Тагил, ул. Чапаева,56
</t>
  </si>
  <si>
    <t xml:space="preserve">ИП Пьянков Алексей Алексеевич
Адрес: 620072, Свердловская обл, ул.Сыромолотова, д.16 - 27 
</t>
  </si>
  <si>
    <t xml:space="preserve">ООО «СтроймонтажУрал- 2000»
Адрес: 620130, г. Екатеринбург, ул. Юлиуса Фучика, д.5, оф.2
</t>
  </si>
  <si>
    <t xml:space="preserve">ИП Корюкова Татьяна Анатольевна
Адрес:620137 Екатеринбург, ул.Советская, 51-159
</t>
  </si>
  <si>
    <t xml:space="preserve">ООО "Компания Инфотерра"
Адрес: 620028, Свердловская обл, Екатеринбург г, ул.Нагорная, д.12 – оф.14
</t>
  </si>
  <si>
    <t>на передачу неисключительных прав на программы для ЭВМ.(Касперский)</t>
  </si>
  <si>
    <t>январь 2016</t>
  </si>
  <si>
    <t>апрель 2015</t>
  </si>
  <si>
    <t>май 2015</t>
  </si>
  <si>
    <t>июль 2015</t>
  </si>
  <si>
    <t>гидрогеологические поисково-оценочные работы по обоснованию источника хозяйственно-питьевого водоснабжения населения  пос. Половинный городского округа Верхний Тагил</t>
  </si>
  <si>
    <t>№22 от 14.04.2015</t>
  </si>
  <si>
    <t>0162300013215000016-0099375-01 от 13.04.2015</t>
  </si>
  <si>
    <t>№1 от 14.04.20165</t>
  </si>
  <si>
    <t>№23 от 17.04.2015</t>
  </si>
  <si>
    <t>0162300013215000017-0099375-01 от  17.04.15</t>
  </si>
  <si>
    <t>ООО «ДИВ Трейд» Адрес: 620130, Свердловская обл., г.Екатеринбург, ул.Чайковского, 86/3-64</t>
  </si>
  <si>
    <t>открытый конкурс -1</t>
  </si>
  <si>
    <t>Единственный поставщик</t>
  </si>
  <si>
    <t>энергоснабжение</t>
  </si>
  <si>
    <t>Предоставление статистической информации</t>
  </si>
  <si>
    <t>Водоснабжение и водоотведение</t>
  </si>
  <si>
    <t xml:space="preserve">Извещение № 0162300013215000013 </t>
  </si>
  <si>
    <t xml:space="preserve">Извещение № 0162300013215000003 </t>
  </si>
  <si>
    <t xml:space="preserve">Извещение № 0162300013215000008 </t>
  </si>
  <si>
    <t xml:space="preserve">Открытое акционерное общество"ЭнергосбыТ Плюс" 622001, г. Нижний Тагил, ул. Новоуральская, 48а 
</t>
  </si>
  <si>
    <t xml:space="preserve">Территориальный орган Федеральной службы государственной статистики по Свердловской области   620075, г. Екатеринбург, ул.Толмачева,23 
65701000 </t>
  </si>
  <si>
    <t xml:space="preserve">Открытое акционгерное общество "Интер РАО -Электрогенерация" 624162, Свердловская область, г.Верхний Тагил, сектор Промышленный проезд 4, промплощадка 
65733000 </t>
  </si>
  <si>
    <t>почта</t>
  </si>
  <si>
    <t>18441 от 14.04.15</t>
  </si>
  <si>
    <t>8-ВЕР/005-0049-15 от 24.02.15</t>
  </si>
  <si>
    <t>8-ВЕР/005-0049-15 от 01.01.15</t>
  </si>
  <si>
    <t>48127 от 21.01.15</t>
  </si>
  <si>
    <t xml:space="preserve">Извещение № 0162300013215000002 </t>
  </si>
  <si>
    <t>ФГУП "Почта России" 131000 г. Москва, Варшавское шоссе,33</t>
  </si>
  <si>
    <t>декабрь 2015</t>
  </si>
  <si>
    <t xml:space="preserve">Закрытое Акционерное Общество "Научно-Производственный Центр "Гидрогеотех"
Адрес: 129226, Москва г, ул.Кронштадтский бульвар, д.7 а – 304
ИНН 7717734640/КПП 771701001
</t>
  </si>
  <si>
    <t>Организация проведения мероприятий на распространение противопожарных знаний, обучение руководителей и специалистов  городского округа Верхний Тагил</t>
  </si>
  <si>
    <t>Услуги по оценке рыночной стоимости и по оценке стоимости права аренды объектов муниципальной собственности</t>
  </si>
  <si>
    <t>Эл.аукцион</t>
  </si>
  <si>
    <t>оказание услуг по обслуживанию электросирен</t>
  </si>
  <si>
    <t>приобретение неисключительных (пользовательских) прав на использование ПО Microsoft Office.</t>
  </si>
  <si>
    <t>Услуги по оценке стоимости права на заключение договора аренды земельных участков, в том числе  для ИЖС</t>
  </si>
  <si>
    <t>выполнение работ по сбору и ликвидации несанкционированно размещенных отходов с территории индивидуальной жилой застройки города Верхний Тагил и п. Белоречка</t>
  </si>
  <si>
    <t>Запрос котировок признан несостоявшимся по основанию, предусмотренному частью 6 статьи 77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в связи с тем, что по окончании срока подачи заявок не подано ни одной заявки.</t>
  </si>
  <si>
    <t>май 2016</t>
  </si>
  <si>
    <t>0162300013215000020-0099375-01 от 12.05.2015</t>
  </si>
  <si>
    <t xml:space="preserve">Общество с ограниченной ответственностью "Кибер Системы Безопасности"
ИНН: 6682006243
КПП: 668201001
Почтовый адрес: 624140 Свердловская область, г. Кировград ул.Чкалова, 24
</t>
  </si>
  <si>
    <t>Закрыт</t>
  </si>
  <si>
    <t xml:space="preserve">Общество с ограниченной ответственностью «ЭнергоЭкспертиза»
Адрес: 620034 г. Екатеринбург, ул.Толедова д.43а  121
ИНН 6658103341/КПП 665801001
</t>
  </si>
  <si>
    <t>Приобретение цветочной рассады</t>
  </si>
  <si>
    <t>запрос котировок</t>
  </si>
  <si>
    <t>№24 от 18.05.2015</t>
  </si>
  <si>
    <t>0162300013215000025-0099375-01 от 19.05.156</t>
  </si>
  <si>
    <t xml:space="preserve">Индивидуальный предприниматель Замоткина Елена Сергеевна
Адрес:624130 Свердловская область, 
г. Новоуральск, бульвар Академика Кикоина д.15А кВ.160
</t>
  </si>
  <si>
    <t>31.12.2015</t>
  </si>
  <si>
    <t>июнь 2015</t>
  </si>
  <si>
    <t xml:space="preserve">Общество с ограниченной ответственностью "Софтлайн Проекты"
Адрес: 115114, Москва г, ул. Дербеневская набережная, д.7, стр.9
ИНН 7728734000/КПП 772501001
</t>
  </si>
  <si>
    <t>выполнение работ по  проведению акарицидной обработки  против клещей, дератизационных работ на открытых территориях с  приготовлением ядоприманки</t>
  </si>
  <si>
    <t xml:space="preserve">ООО "Ремонтно- строительная, транспортная компания "Урал"
Адрес: 624162  Свердловская область
г. Верхний Тагил, ул. Чапаева, д.56
ИНН 6682003468/КПП 668201001
</t>
  </si>
  <si>
    <t>0162300013215000022-0099375-01 от 25.05.15</t>
  </si>
  <si>
    <t>0162300013215000024-0099375-01 от 25.05.15</t>
  </si>
  <si>
    <t xml:space="preserve">Извещение №0162300013215000007 </t>
  </si>
  <si>
    <t>Потребление тепловой энергии</t>
  </si>
  <si>
    <t>8-ВЕР/002-0048-15 от 28.05.15</t>
  </si>
  <si>
    <t>31.12.15</t>
  </si>
  <si>
    <t xml:space="preserve">(ОАО «Интер РАО - Электрогенерация» 624162, Свердловская область, г. Верхний Тагил, сектор Промышленный проезд 4, Промплощадка 
65733000 </t>
  </si>
  <si>
    <t xml:space="preserve">Индивидуальный предприниматель
Парамонов Сергей Андреевич
Адрес: 624140 Свердловская
 область, 
г. Кировград ул. Кировградская 3-12
ИНН 661600029110
</t>
  </si>
  <si>
    <t xml:space="preserve">Общество с ограниченной ответственностью «САНЭКО»
Адрес: 623400 Свердловская область,
г. Каменск-Уральский, ул. Исетская,д.6
ИНН 6612046524/КПП 661201001
</t>
  </si>
  <si>
    <t>«Выполнение работ по ремонту автомобильной дороги улицы Ленина в городе Верхний Тагил в 2015 году</t>
  </si>
  <si>
    <t>«Выполнение работ по ремонту автомобильной дороги улицы Островского в городе Верхний Тагил в 2015 году»</t>
  </si>
  <si>
    <t>«Выполнение работ по устройству тротуара по ул. Лесная  (вдоль детского сада № 25) в городе Верхний Тагил в 2015 году »</t>
  </si>
  <si>
    <t>выполнение работ по оборудованию минерализованных полос на территории городского округа Верхний Тагил</t>
  </si>
  <si>
    <t xml:space="preserve">Поставка цифрового фотоаппарата, карты памяти и чехла для Администрации городского округа Верхний Тагил </t>
  </si>
  <si>
    <t xml:space="preserve">Выполнение работ по техническому об-служиванию
и ремонту колонок водоразборных
</t>
  </si>
  <si>
    <t xml:space="preserve">20 дней </t>
  </si>
  <si>
    <t xml:space="preserve">Индивидуальный предприниматель Коновалов Е.В.
Адрес: 624130 Свердловская область, г. Новоуральск, ул. Первомайская 35-50
ИНН 662906972067
</t>
  </si>
  <si>
    <t>№25 от 29.05.2015</t>
  </si>
  <si>
    <r>
      <t xml:space="preserve">на выполнение работ по сбору и ликвидации  несанкционированно размещенных отходов на окраине  города  Верхний Тагил, п. Половинный, п. Белоречка </t>
    </r>
    <r>
      <rPr>
        <b/>
        <sz val="14"/>
        <color indexed="8"/>
        <rFont val="Times New Roman"/>
        <family val="1"/>
      </rPr>
      <t xml:space="preserve"> </t>
    </r>
  </si>
  <si>
    <t>№26 от 04.06.15</t>
  </si>
  <si>
    <t>по 31.08.2015</t>
  </si>
  <si>
    <t xml:space="preserve">Общество с ограниченной ответственностью «Дорремстрой»
Адрес: 624130 Свердловская обл., 
г. Новоуральск, ул. Гагарина 1-25
ИНН 6629016214/КПП 662901001
</t>
  </si>
  <si>
    <t xml:space="preserve">Общество с ограниченной ответственностью «Фрегат»
Адрес: 624130 Свердловская обл., 
г. Новоуральск, ул. Комсомольская 4-6
</t>
  </si>
  <si>
    <t xml:space="preserve">ООО "Новоуральский асфальтобетонный завод"
Адрес: 624130 Свердловская обл., г. Новоуральск, ул. Белореченское шоссе,
 д 2
ИНН 6682005465/КПП 668201001
</t>
  </si>
  <si>
    <t xml:space="preserve">до 30.07.2015 </t>
  </si>
  <si>
    <t xml:space="preserve">Индивидуальный  предприниматель
Тишин Дмитрий Владимирович
Адрес: 624130,   г. Новоуральск, 
ул. 
Первомайская, д. 117, кв. 9  
ИНН 662900772022
</t>
  </si>
  <si>
    <t>№27 от 09.06.2015</t>
  </si>
  <si>
    <t>Выполнение работ по обустройству источников нецентрализованного водоснабжения</t>
  </si>
  <si>
    <t>№28 от 10.06.2015</t>
  </si>
  <si>
    <t>№29 от 15.06.2015</t>
  </si>
  <si>
    <t>0162300013215000029-0099375-01 от 15.06.2015</t>
  </si>
  <si>
    <t>0162300013215000030-0099375-01 от 17.06.15</t>
  </si>
  <si>
    <t>0162300013215000031-0099375-02 от 17.06.15</t>
  </si>
  <si>
    <t xml:space="preserve">ООО "Ремонтно- строительная, транспортная компания "Урал"
ИНН: 6682003468
КПП: 668201001
Почтовый адрес: 624160 Свердловская область, г. Верхний Тагил, ул. Чапаева д.56
</t>
  </si>
  <si>
    <t xml:space="preserve">ОБЩЕСТВО С ОГРАНИЧЕННОЙ ОТВЕТСТВЕННОСТЬЮ "РЕМОНТНО-СТРОИТЕЛЬНАЯ, ТРАНСПОРТНАЯ КОМПАНИЯ "УРАЛ"
ИНН: 6682003468
КПП: 668201001
Почтовый адрес: 624160, обл СВЕРДЛОВСКАЯ, г ВЕРХНИЙ ТАГИЛ, ул ЧАПАЕВА, 56
</t>
  </si>
  <si>
    <t>01.07.2015</t>
  </si>
  <si>
    <t>№30 от 18.06.15</t>
  </si>
  <si>
    <t>№31 от 18.06.15</t>
  </si>
  <si>
    <t xml:space="preserve">30 дней </t>
  </si>
  <si>
    <t>№32 от 07.07.2015</t>
  </si>
  <si>
    <t xml:space="preserve">Общество с ограниченной ответственностью "Домстрой"
ИНН: 6682002930
КПП: 668201001
Почтовый адрес: г. Кировград ул. Гагарина 1 оф.4
</t>
  </si>
  <si>
    <t>19.06.2015</t>
  </si>
  <si>
    <t>поставка расходных материалов (картриджей) для нужд Администрации городского округа Верхний Тагил</t>
  </si>
  <si>
    <t>№33 от 05.08.2015</t>
  </si>
  <si>
    <t>на выполнение работ на установку противопожарного люка в здании администрации  городского округа Верхний Тагил</t>
  </si>
  <si>
    <t>№34 от 18.08.2015</t>
  </si>
  <si>
    <t>30.09.2015</t>
  </si>
  <si>
    <t xml:space="preserve">Невьянское районное отделение Общероссийской общественной организации "Всероссийское добровольное пожарное общество"
Адрес: 624192, Свердловская область, г Невьянск, ул. Мира, 66
</t>
  </si>
  <si>
    <t>"Закупка противопожарного оборудования и технических средств пожаротушения, наружного водоснабжения городского округа "</t>
  </si>
  <si>
    <t>04.09.2015</t>
  </si>
  <si>
    <t>0162300013215000040-0099375-01 от 21.08.2015</t>
  </si>
  <si>
    <t xml:space="preserve">ООО «Уральский региональный центр по ремонту и сервисному обслуживанию магистральных газопроводов и запорной арматуры»
Адрес: 620073, Свердловская обл, Екатеринбург г, ул.ул. Родонитовая, д.д.4 корп.А – 27
</t>
  </si>
  <si>
    <t>0162300013215000041-0099375-01 от 24.08.2015</t>
  </si>
  <si>
    <t xml:space="preserve">Закупка оборудования для видеонаблюдения </t>
  </si>
  <si>
    <t xml:space="preserve">ЗАО «Парад – компьютерные технологии»
Адрес: 620144, Свердловская обл, ул.Хохрякова, д.55
ИНН 6661051414/КПП 666101001
</t>
  </si>
  <si>
    <t>единственный поставщик- 5</t>
  </si>
  <si>
    <t>содержание, обслуживание и ремонт технических средств регулирования дорожного движения (светофоров) на улично-дорожной сети в городе Верхний Тагил в 2015 году</t>
  </si>
  <si>
    <t xml:space="preserve">Общество с ограниченной ответственностью «СтройИндустрия»
Адрес: 620012 Свердловская область, г. Екатеринбург, Площадь 1-й Пятилетки
</t>
  </si>
  <si>
    <t>Разработка проектной документации на модернизацию сетей наружного освещения на существующих опорах с 13 трансформаторных подстанций города  Верхний Тагил Свердловской области</t>
  </si>
  <si>
    <t xml:space="preserve">Общество с ограниченной ответственностью «Стена»
Адрес: 620137, г. Екатеринбург, ул. Мира, д. 8-35
ИНН 6670428931, КПП 667001001
</t>
  </si>
  <si>
    <t>сентябрь 2015</t>
  </si>
  <si>
    <t>№0162300013215000042-0099375-01 от 07.09.2015</t>
  </si>
  <si>
    <t>№35 от 09.09.2015</t>
  </si>
  <si>
    <t xml:space="preserve"> Специалист 1 категории планово-экономического отдела Администрации городского округа Верхний Тагил  _______________     Егорова Н.В.
</t>
  </si>
  <si>
    <t>оказание услуг по отлову, иммобилизации бродячих (безнадзорных) животных (собак) и утилизации биоотходов на территории городского округа Верхний Тагил</t>
  </si>
  <si>
    <t>№36 от 17.09.2015г.</t>
  </si>
  <si>
    <t>31.12.2015г.</t>
  </si>
  <si>
    <t>Общество с ограниченной ответственностью "Универсалремонт" Адрес: 623794 Свердловская область, Артемовский район, пос. Буланаш, ул. Александра Невского д.2-2, ИНН 6602014097/КПП660201001 т. (34363)5 46 76</t>
  </si>
  <si>
    <t xml:space="preserve">                                      из них 13 котировок для СМП</t>
  </si>
  <si>
    <t>Оплата услуг по межеванию земельных участков для ИЖС, для предоставления однократно бесплатно</t>
  </si>
  <si>
    <t>№ 0162300013215000044-0099375-01 от 21.09.2015г.</t>
  </si>
  <si>
    <t>30.10.2015г.</t>
  </si>
  <si>
    <t>Общество с ограниченной ответственностью "Бюро кадастровых инженеров" Адрес: 620016 г. Екатеринбург,  ул. Павла Шаманова д.36-30, ИНН 6658450049/КПП 665801001 т. 8 9827091485</t>
  </si>
  <si>
    <t xml:space="preserve">Выполнение работ по ремонту источников нецентрализованного водоснабжения в г. Верхний Тагил и обустройству санитарно-защитной зоны </t>
  </si>
  <si>
    <t>№37 от 28.09.2015г.</t>
  </si>
  <si>
    <t>29.10.2015г.</t>
  </si>
  <si>
    <t xml:space="preserve">Общество с ограниченной ответственностью Экспериментальное производство "Тагил" Адрес:624162, Свердловская область, г. Верхний Тагил, ул. Свободы,51 ИНН 6616000175/КПП 661601001 т. (34357) 2-44-94 директор Шаманаев Алексей Викторович </t>
  </si>
  <si>
    <t>Техническое обслуживание сетей уличного (наружного) освещения на территории городского округа Верхний Тагил</t>
  </si>
  <si>
    <t>№0162300013215000045-0099375-01 от 30.09.2015</t>
  </si>
  <si>
    <t xml:space="preserve">Общество с ограниченной ответственностью  "Электросервис" Адрес:624162, Свердловская область, г. Верхний Тагил, ул. Розы Люксембург, 80/1  ИНН 6616005039/КПП  661601001 т. (34357) 2-61-79 директор Пестриков Евгений Михайлович </t>
  </si>
  <si>
    <t xml:space="preserve">                                      из них 13  аукционов для СМП</t>
  </si>
  <si>
    <r>
      <t>Эл.аукцион</t>
    </r>
    <r>
      <rPr>
        <b/>
        <sz val="10"/>
        <color indexed="10"/>
        <rFont val="Times New Roman"/>
        <family val="1"/>
      </rPr>
      <t>для СМП</t>
    </r>
  </si>
  <si>
    <r>
      <t xml:space="preserve">Эл.аукцион </t>
    </r>
    <r>
      <rPr>
        <b/>
        <sz val="10"/>
        <color indexed="10"/>
        <rFont val="Times New Roman"/>
        <family val="1"/>
      </rPr>
      <t>для СМП</t>
    </r>
  </si>
  <si>
    <r>
      <t xml:space="preserve">Запрс котировок </t>
    </r>
    <r>
      <rPr>
        <b/>
        <sz val="10"/>
        <color indexed="10"/>
        <rFont val="Times New Roman"/>
        <family val="1"/>
      </rPr>
      <t>для СМП</t>
    </r>
  </si>
  <si>
    <t>открытый аукцион в электронной форме - 17</t>
  </si>
  <si>
    <t>запрос котировок – 23</t>
  </si>
  <si>
    <t xml:space="preserve">Дата размещения </t>
  </si>
  <si>
    <t xml:space="preserve">Дата окончания исполнения контракта </t>
  </si>
  <si>
    <t xml:space="preserve"> ГОРОДСКОЙ ОКРУГ ВЕРХНИЙ ТАГИЛ                                                                                                                                                                                                                                                                                                                                                            Отчет  о закупках, проведенных по состоянию на 30.09.2015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</si>
</sst>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&quot;р.&quot;"/>
    <numFmt numFmtId="173" formatCode="[$-FC19]d\ mmmm\ yyyy\ &quot;г.&quot;"/>
    <numFmt numFmtId="174" formatCode="#,##0.00&quot;р.&quot;"/>
    <numFmt numFmtId="175" formatCode="#,##0.00_ ;\-#,##0.00\ "/>
    <numFmt numFmtId="176" formatCode="[$-10419]#,##0.00;\-#,##0.00"/>
  </numFmts>
  <fonts count="5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top" wrapText="1"/>
    </xf>
    <xf numFmtId="1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68" fontId="2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center" vertical="top" wrapText="1"/>
    </xf>
    <xf numFmtId="14" fontId="2" fillId="33" borderId="14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43" fontId="2" fillId="33" borderId="10" xfId="6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0" fontId="2" fillId="33" borderId="11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wrapText="1"/>
    </xf>
    <xf numFmtId="0" fontId="12" fillId="33" borderId="10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175" fontId="2" fillId="33" borderId="10" xfId="60" applyNumberFormat="1" applyFont="1" applyFill="1" applyBorder="1" applyAlignment="1">
      <alignment horizontal="center" vertical="top" wrapText="1"/>
    </xf>
    <xf numFmtId="175" fontId="2" fillId="33" borderId="10" xfId="0" applyNumberFormat="1" applyFont="1" applyFill="1" applyBorder="1" applyAlignment="1">
      <alignment horizontal="center" vertical="top" wrapText="1"/>
    </xf>
    <xf numFmtId="4" fontId="2" fillId="33" borderId="14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3" fontId="2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justify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/>
    </xf>
    <xf numFmtId="4" fontId="54" fillId="33" borderId="10" xfId="0" applyNumberFormat="1" applyFont="1" applyFill="1" applyBorder="1" applyAlignment="1">
      <alignment horizontal="center" vertical="top" wrapText="1"/>
    </xf>
    <xf numFmtId="4" fontId="55" fillId="33" borderId="10" xfId="0" applyNumberFormat="1" applyFont="1" applyFill="1" applyBorder="1" applyAlignment="1">
      <alignment horizontal="center" vertical="top" wrapText="1"/>
    </xf>
    <xf numFmtId="168" fontId="5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33" borderId="15" xfId="0" applyNumberFormat="1" applyFont="1" applyFill="1" applyBorder="1" applyAlignment="1">
      <alignment horizontal="center" vertical="top" wrapText="1"/>
    </xf>
    <xf numFmtId="14" fontId="2" fillId="33" borderId="16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justify" vertical="top" wrapText="1"/>
    </xf>
    <xf numFmtId="0" fontId="55" fillId="33" borderId="1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-vtagil.ru/in/md/morder?n=15106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0" zoomScaleNormal="80" zoomScalePageLayoutView="0" workbookViewId="0" topLeftCell="A1">
      <selection activeCell="A1" sqref="A1:L1"/>
    </sheetView>
  </sheetViews>
  <sheetFormatPr defaultColWidth="9.00390625" defaultRowHeight="12.75"/>
  <cols>
    <col min="1" max="1" width="3.625" style="26" customWidth="1"/>
    <col min="2" max="2" width="35.875" style="13" customWidth="1"/>
    <col min="3" max="3" width="11.125" style="13" customWidth="1"/>
    <col min="4" max="4" width="10.875" style="13" customWidth="1"/>
    <col min="5" max="5" width="13.875" style="13" customWidth="1"/>
    <col min="6" max="6" width="15.875" style="13" customWidth="1"/>
    <col min="7" max="7" width="20.00390625" style="13" customWidth="1"/>
    <col min="8" max="8" width="15.625" style="13" customWidth="1"/>
    <col min="9" max="9" width="13.625" style="13" customWidth="1"/>
    <col min="10" max="10" width="12.125" style="13" customWidth="1"/>
    <col min="11" max="11" width="11.625" style="13" customWidth="1"/>
    <col min="12" max="12" width="31.75390625" style="13" customWidth="1"/>
    <col min="13" max="13" width="19.875" style="13" customWidth="1"/>
    <col min="14" max="16384" width="9.125" style="13" customWidth="1"/>
  </cols>
  <sheetData>
    <row r="1" spans="1:12" ht="43.5" customHeight="1">
      <c r="A1" s="76" t="s">
        <v>195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3.25" customHeight="1">
      <c r="A2" s="78" t="s">
        <v>10</v>
      </c>
      <c r="B2" s="78"/>
      <c r="C2" s="78"/>
      <c r="D2" s="78"/>
      <c r="E2" s="78"/>
      <c r="F2" s="78"/>
      <c r="G2" s="78"/>
      <c r="H2" s="78"/>
      <c r="I2" s="78"/>
      <c r="J2" s="47"/>
      <c r="K2" s="49"/>
      <c r="L2" s="47"/>
    </row>
    <row r="3" spans="1:12" ht="19.5" customHeight="1">
      <c r="A3" s="20"/>
      <c r="B3" s="18"/>
      <c r="C3" s="50"/>
      <c r="D3" s="18"/>
      <c r="E3" s="18"/>
      <c r="F3" s="18"/>
      <c r="G3" s="18"/>
      <c r="H3" s="18"/>
      <c r="I3" s="18"/>
      <c r="J3" s="18"/>
      <c r="K3" s="18"/>
      <c r="L3" s="21"/>
    </row>
    <row r="4" spans="1:13" ht="92.25" customHeight="1">
      <c r="A4" s="16" t="s">
        <v>0</v>
      </c>
      <c r="B4" s="10" t="s">
        <v>1</v>
      </c>
      <c r="C4" s="10" t="s">
        <v>11</v>
      </c>
      <c r="D4" s="10" t="s">
        <v>193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7</v>
      </c>
      <c r="J4" s="10" t="s">
        <v>194</v>
      </c>
      <c r="K4" s="10" t="s">
        <v>6</v>
      </c>
      <c r="L4" s="11" t="s">
        <v>9</v>
      </c>
      <c r="M4" s="12"/>
    </row>
    <row r="5" spans="1:13" ht="66" customHeight="1">
      <c r="A5" s="16">
        <v>1</v>
      </c>
      <c r="B5" s="6" t="s">
        <v>66</v>
      </c>
      <c r="C5" s="34" t="s">
        <v>65</v>
      </c>
      <c r="D5" s="67" t="s">
        <v>69</v>
      </c>
      <c r="E5" s="68"/>
      <c r="F5" s="10"/>
      <c r="G5" s="38">
        <v>3248993.83</v>
      </c>
      <c r="H5" s="10"/>
      <c r="I5" s="35" t="s">
        <v>78</v>
      </c>
      <c r="J5" s="35">
        <v>42370</v>
      </c>
      <c r="K5" s="1" t="s">
        <v>8</v>
      </c>
      <c r="L5" s="6" t="s">
        <v>72</v>
      </c>
      <c r="M5" s="12"/>
    </row>
    <row r="6" spans="1:13" ht="66.75" customHeight="1">
      <c r="A6" s="16">
        <v>2</v>
      </c>
      <c r="B6" s="6" t="s">
        <v>67</v>
      </c>
      <c r="C6" s="34" t="s">
        <v>65</v>
      </c>
      <c r="D6" s="67" t="s">
        <v>70</v>
      </c>
      <c r="E6" s="68"/>
      <c r="F6" s="10"/>
      <c r="G6" s="38">
        <v>17387</v>
      </c>
      <c r="H6" s="10"/>
      <c r="I6" s="36" t="s">
        <v>79</v>
      </c>
      <c r="J6" s="35">
        <v>42370</v>
      </c>
      <c r="K6" s="1" t="s">
        <v>8</v>
      </c>
      <c r="L6" s="6" t="s">
        <v>73</v>
      </c>
      <c r="M6" s="12"/>
    </row>
    <row r="7" spans="1:13" ht="92.25" customHeight="1">
      <c r="A7" s="16">
        <v>3</v>
      </c>
      <c r="B7" s="6" t="s">
        <v>68</v>
      </c>
      <c r="C7" s="34" t="s">
        <v>65</v>
      </c>
      <c r="D7" s="67" t="s">
        <v>71</v>
      </c>
      <c r="E7" s="68"/>
      <c r="F7" s="10"/>
      <c r="G7" s="38">
        <v>3482.81</v>
      </c>
      <c r="H7" s="10"/>
      <c r="I7" s="35" t="s">
        <v>77</v>
      </c>
      <c r="J7" s="35">
        <v>42370</v>
      </c>
      <c r="K7" s="1" t="s">
        <v>8</v>
      </c>
      <c r="L7" s="6" t="s">
        <v>74</v>
      </c>
      <c r="M7" s="12"/>
    </row>
    <row r="8" spans="1:13" ht="49.5" customHeight="1">
      <c r="A8" s="16">
        <v>4</v>
      </c>
      <c r="B8" s="37" t="s">
        <v>75</v>
      </c>
      <c r="C8" s="34" t="s">
        <v>65</v>
      </c>
      <c r="D8" s="67" t="s">
        <v>80</v>
      </c>
      <c r="E8" s="68"/>
      <c r="F8" s="10"/>
      <c r="G8" s="38">
        <v>63966</v>
      </c>
      <c r="H8" s="10"/>
      <c r="I8" s="36" t="s">
        <v>76</v>
      </c>
      <c r="J8" s="35">
        <v>42370</v>
      </c>
      <c r="K8" s="1" t="s">
        <v>8</v>
      </c>
      <c r="L8" s="6" t="s">
        <v>81</v>
      </c>
      <c r="M8" s="12"/>
    </row>
    <row r="9" spans="1:13" s="5" customFormat="1" ht="74.25" customHeight="1">
      <c r="A9" s="16">
        <v>5</v>
      </c>
      <c r="B9" s="39" t="s">
        <v>16</v>
      </c>
      <c r="C9" s="1" t="s">
        <v>12</v>
      </c>
      <c r="D9" s="33">
        <v>42018</v>
      </c>
      <c r="E9" s="33">
        <v>42027</v>
      </c>
      <c r="F9" s="17">
        <v>365633.33</v>
      </c>
      <c r="G9" s="17">
        <v>187200</v>
      </c>
      <c r="H9" s="2">
        <f aca="true" t="shared" si="0" ref="H9:H23">F9-G9</f>
        <v>178433.33000000002</v>
      </c>
      <c r="I9" s="33" t="s">
        <v>20</v>
      </c>
      <c r="J9" s="40" t="s">
        <v>53</v>
      </c>
      <c r="K9" s="1" t="s">
        <v>8</v>
      </c>
      <c r="L9" s="4" t="s">
        <v>13</v>
      </c>
      <c r="M9" s="41"/>
    </row>
    <row r="10" spans="1:13" s="5" customFormat="1" ht="75.75" customHeight="1">
      <c r="A10" s="16">
        <v>6</v>
      </c>
      <c r="B10" s="3" t="s">
        <v>14</v>
      </c>
      <c r="C10" s="1" t="s">
        <v>12</v>
      </c>
      <c r="D10" s="33">
        <v>42020</v>
      </c>
      <c r="E10" s="33">
        <v>42026</v>
      </c>
      <c r="F10" s="17">
        <v>83650</v>
      </c>
      <c r="G10" s="17">
        <v>67550</v>
      </c>
      <c r="H10" s="2">
        <f t="shared" si="0"/>
        <v>16100</v>
      </c>
      <c r="I10" s="33" t="s">
        <v>21</v>
      </c>
      <c r="J10" s="40" t="s">
        <v>53</v>
      </c>
      <c r="K10" s="1" t="s">
        <v>8</v>
      </c>
      <c r="L10" s="4" t="s">
        <v>15</v>
      </c>
      <c r="M10" s="41"/>
    </row>
    <row r="11" spans="1:13" s="5" customFormat="1" ht="75.75" customHeight="1">
      <c r="A11" s="16">
        <v>7</v>
      </c>
      <c r="B11" s="3" t="s">
        <v>17</v>
      </c>
      <c r="C11" s="7" t="s">
        <v>18</v>
      </c>
      <c r="D11" s="33">
        <v>42047</v>
      </c>
      <c r="E11" s="33">
        <v>42053</v>
      </c>
      <c r="F11" s="2">
        <v>37720</v>
      </c>
      <c r="G11" s="2">
        <v>35000</v>
      </c>
      <c r="H11" s="2">
        <f t="shared" si="0"/>
        <v>2720</v>
      </c>
      <c r="I11" s="33" t="s">
        <v>27</v>
      </c>
      <c r="J11" s="40" t="s">
        <v>54</v>
      </c>
      <c r="K11" s="1" t="s">
        <v>8</v>
      </c>
      <c r="L11" s="4" t="s">
        <v>19</v>
      </c>
      <c r="M11" s="12"/>
    </row>
    <row r="12" spans="1:13" s="5" customFormat="1" ht="54.75" customHeight="1">
      <c r="A12" s="16">
        <v>8</v>
      </c>
      <c r="B12" s="42" t="s">
        <v>22</v>
      </c>
      <c r="C12" s="1" t="s">
        <v>12</v>
      </c>
      <c r="D12" s="8">
        <v>42051</v>
      </c>
      <c r="E12" s="8">
        <v>42055</v>
      </c>
      <c r="F12" s="9">
        <v>31600</v>
      </c>
      <c r="G12" s="2">
        <v>31588</v>
      </c>
      <c r="H12" s="2">
        <f t="shared" si="0"/>
        <v>12</v>
      </c>
      <c r="I12" s="33" t="s">
        <v>23</v>
      </c>
      <c r="J12" s="40" t="s">
        <v>54</v>
      </c>
      <c r="K12" s="51" t="s">
        <v>95</v>
      </c>
      <c r="L12" s="4" t="s">
        <v>25</v>
      </c>
      <c r="M12" s="12"/>
    </row>
    <row r="13" spans="1:13" s="5" customFormat="1" ht="80.25" customHeight="1">
      <c r="A13" s="16">
        <v>9</v>
      </c>
      <c r="B13" s="6" t="s">
        <v>24</v>
      </c>
      <c r="C13" s="1" t="s">
        <v>12</v>
      </c>
      <c r="D13" s="8">
        <v>42055</v>
      </c>
      <c r="E13" s="8">
        <v>42062</v>
      </c>
      <c r="F13" s="9">
        <v>59333.33</v>
      </c>
      <c r="G13" s="2">
        <v>52000</v>
      </c>
      <c r="H13" s="2">
        <f t="shared" si="0"/>
        <v>7333.330000000002</v>
      </c>
      <c r="I13" s="33" t="s">
        <v>28</v>
      </c>
      <c r="J13" s="40" t="s">
        <v>54</v>
      </c>
      <c r="K13" s="1" t="s">
        <v>8</v>
      </c>
      <c r="L13" s="4" t="s">
        <v>26</v>
      </c>
      <c r="M13" s="12"/>
    </row>
    <row r="14" spans="1:13" s="5" customFormat="1" ht="109.5" customHeight="1">
      <c r="A14" s="16">
        <v>10</v>
      </c>
      <c r="B14" s="6" t="s">
        <v>29</v>
      </c>
      <c r="C14" s="7" t="s">
        <v>18</v>
      </c>
      <c r="D14" s="8">
        <v>42065</v>
      </c>
      <c r="E14" s="8">
        <v>42069</v>
      </c>
      <c r="F14" s="9">
        <v>74201.34</v>
      </c>
      <c r="G14" s="2">
        <v>71534.28</v>
      </c>
      <c r="H14" s="2">
        <f t="shared" si="0"/>
        <v>2667.0599999999977</v>
      </c>
      <c r="I14" s="33" t="s">
        <v>40</v>
      </c>
      <c r="J14" s="40" t="s">
        <v>53</v>
      </c>
      <c r="K14" s="1" t="s">
        <v>8</v>
      </c>
      <c r="L14" s="4" t="s">
        <v>37</v>
      </c>
      <c r="M14" s="12"/>
    </row>
    <row r="15" spans="1:13" s="5" customFormat="1" ht="83.25" customHeight="1">
      <c r="A15" s="16">
        <v>11</v>
      </c>
      <c r="B15" s="6" t="s">
        <v>38</v>
      </c>
      <c r="C15" s="7" t="s">
        <v>33</v>
      </c>
      <c r="D15" s="8">
        <v>42061</v>
      </c>
      <c r="E15" s="8">
        <v>42074</v>
      </c>
      <c r="F15" s="9">
        <v>200000</v>
      </c>
      <c r="G15" s="2">
        <v>134000</v>
      </c>
      <c r="H15" s="2">
        <f t="shared" si="0"/>
        <v>66000</v>
      </c>
      <c r="I15" s="33" t="s">
        <v>41</v>
      </c>
      <c r="J15" s="40" t="s">
        <v>55</v>
      </c>
      <c r="K15" s="51" t="s">
        <v>95</v>
      </c>
      <c r="L15" s="4" t="s">
        <v>39</v>
      </c>
      <c r="M15" s="12"/>
    </row>
    <row r="16" spans="1:13" s="5" customFormat="1" ht="75.75" customHeight="1">
      <c r="A16" s="16">
        <v>12</v>
      </c>
      <c r="B16" s="6" t="s">
        <v>32</v>
      </c>
      <c r="C16" s="7" t="s">
        <v>33</v>
      </c>
      <c r="D16" s="8">
        <v>42059</v>
      </c>
      <c r="E16" s="8">
        <v>41344</v>
      </c>
      <c r="F16" s="9">
        <v>133333.33</v>
      </c>
      <c r="G16" s="2">
        <v>39126.15</v>
      </c>
      <c r="H16" s="2">
        <f t="shared" si="0"/>
        <v>94207.18</v>
      </c>
      <c r="I16" s="6" t="s">
        <v>44</v>
      </c>
      <c r="J16" s="40" t="s">
        <v>56</v>
      </c>
      <c r="K16" s="1" t="s">
        <v>8</v>
      </c>
      <c r="L16" s="4" t="s">
        <v>36</v>
      </c>
      <c r="M16" s="12"/>
    </row>
    <row r="17" spans="1:13" s="5" customFormat="1" ht="69" customHeight="1">
      <c r="A17" s="16">
        <v>13</v>
      </c>
      <c r="B17" s="6" t="s">
        <v>30</v>
      </c>
      <c r="C17" s="6" t="s">
        <v>35</v>
      </c>
      <c r="D17" s="8">
        <v>42073</v>
      </c>
      <c r="E17" s="8">
        <v>42094</v>
      </c>
      <c r="F17" s="9">
        <v>170752100</v>
      </c>
      <c r="G17" s="2">
        <v>159990000</v>
      </c>
      <c r="H17" s="2">
        <f t="shared" si="0"/>
        <v>10762100</v>
      </c>
      <c r="I17" s="33" t="s">
        <v>60</v>
      </c>
      <c r="J17" s="40" t="s">
        <v>82</v>
      </c>
      <c r="K17" s="1" t="s">
        <v>8</v>
      </c>
      <c r="L17" s="4" t="s">
        <v>49</v>
      </c>
      <c r="M17" s="12"/>
    </row>
    <row r="18" spans="1:12" s="5" customFormat="1" ht="54" customHeight="1">
      <c r="A18" s="16">
        <v>14</v>
      </c>
      <c r="B18" s="6" t="s">
        <v>31</v>
      </c>
      <c r="C18" s="7" t="s">
        <v>33</v>
      </c>
      <c r="D18" s="8">
        <v>42079</v>
      </c>
      <c r="E18" s="8">
        <v>42088</v>
      </c>
      <c r="F18" s="9">
        <v>102780.16</v>
      </c>
      <c r="G18" s="2">
        <v>102780.16</v>
      </c>
      <c r="H18" s="2">
        <f t="shared" si="0"/>
        <v>0</v>
      </c>
      <c r="I18" s="33" t="s">
        <v>45</v>
      </c>
      <c r="J18" s="40" t="s">
        <v>54</v>
      </c>
      <c r="K18" s="1" t="s">
        <v>8</v>
      </c>
      <c r="L18" s="4" t="s">
        <v>50</v>
      </c>
    </row>
    <row r="19" spans="1:12" s="5" customFormat="1" ht="55.5" customHeight="1">
      <c r="A19" s="16">
        <v>15</v>
      </c>
      <c r="B19" s="6" t="s">
        <v>34</v>
      </c>
      <c r="C19" s="7" t="s">
        <v>33</v>
      </c>
      <c r="D19" s="8">
        <v>42080</v>
      </c>
      <c r="E19" s="8">
        <v>42094</v>
      </c>
      <c r="F19" s="9">
        <v>245201.66</v>
      </c>
      <c r="G19" s="2">
        <v>206609.19</v>
      </c>
      <c r="H19" s="2">
        <f t="shared" si="0"/>
        <v>38592.47</v>
      </c>
      <c r="I19" s="33" t="s">
        <v>59</v>
      </c>
      <c r="J19" s="33">
        <v>42125</v>
      </c>
      <c r="K19" s="1" t="s">
        <v>8</v>
      </c>
      <c r="L19" s="4" t="s">
        <v>51</v>
      </c>
    </row>
    <row r="20" spans="1:13" s="5" customFormat="1" ht="69.75" customHeight="1">
      <c r="A20" s="16">
        <v>16</v>
      </c>
      <c r="B20" s="6" t="s">
        <v>42</v>
      </c>
      <c r="C20" s="7" t="s">
        <v>18</v>
      </c>
      <c r="D20" s="8">
        <v>42087</v>
      </c>
      <c r="E20" s="8">
        <v>42100</v>
      </c>
      <c r="F20" s="9">
        <v>165666.67</v>
      </c>
      <c r="G20" s="2">
        <v>159990</v>
      </c>
      <c r="H20" s="2">
        <f t="shared" si="0"/>
        <v>5676.670000000013</v>
      </c>
      <c r="I20" s="33" t="s">
        <v>58</v>
      </c>
      <c r="J20" s="33">
        <v>42370</v>
      </c>
      <c r="K20" s="1" t="s">
        <v>8</v>
      </c>
      <c r="L20" s="4" t="s">
        <v>47</v>
      </c>
      <c r="M20" s="12"/>
    </row>
    <row r="21" spans="1:12" s="5" customFormat="1" ht="55.5" customHeight="1">
      <c r="A21" s="16">
        <v>17</v>
      </c>
      <c r="B21" s="6" t="s">
        <v>43</v>
      </c>
      <c r="C21" s="7" t="s">
        <v>46</v>
      </c>
      <c r="D21" s="8">
        <v>42090</v>
      </c>
      <c r="E21" s="8">
        <v>42097</v>
      </c>
      <c r="F21" s="2">
        <v>260000</v>
      </c>
      <c r="G21" s="2">
        <v>213200</v>
      </c>
      <c r="H21" s="2">
        <f t="shared" si="0"/>
        <v>46800</v>
      </c>
      <c r="I21" s="33" t="s">
        <v>62</v>
      </c>
      <c r="J21" s="33">
        <v>42307</v>
      </c>
      <c r="K21" s="1" t="s">
        <v>8</v>
      </c>
      <c r="L21" s="4" t="s">
        <v>48</v>
      </c>
    </row>
    <row r="22" spans="1:13" s="5" customFormat="1" ht="77.25" customHeight="1">
      <c r="A22" s="16">
        <v>18</v>
      </c>
      <c r="B22" s="6" t="s">
        <v>52</v>
      </c>
      <c r="C22" s="1" t="s">
        <v>12</v>
      </c>
      <c r="D22" s="8">
        <v>42096</v>
      </c>
      <c r="E22" s="14">
        <v>42103</v>
      </c>
      <c r="F22" s="9">
        <v>28173.52</v>
      </c>
      <c r="G22" s="2">
        <v>24156.15</v>
      </c>
      <c r="H22" s="2">
        <f t="shared" si="0"/>
        <v>4017.369999999999</v>
      </c>
      <c r="I22" s="4" t="s">
        <v>61</v>
      </c>
      <c r="J22" s="4" t="s">
        <v>53</v>
      </c>
      <c r="K22" s="51" t="s">
        <v>95</v>
      </c>
      <c r="L22" s="4" t="s">
        <v>63</v>
      </c>
      <c r="M22" s="12"/>
    </row>
    <row r="23" spans="1:13" s="5" customFormat="1" ht="88.5" customHeight="1">
      <c r="A23" s="16">
        <v>19</v>
      </c>
      <c r="B23" s="43" t="s">
        <v>57</v>
      </c>
      <c r="C23" s="7" t="s">
        <v>33</v>
      </c>
      <c r="D23" s="33">
        <v>42108</v>
      </c>
      <c r="E23" s="15">
        <v>42122</v>
      </c>
      <c r="F23" s="9">
        <v>2500000</v>
      </c>
      <c r="G23" s="53">
        <v>2110159.76</v>
      </c>
      <c r="H23" s="2">
        <f t="shared" si="0"/>
        <v>389840.2400000002</v>
      </c>
      <c r="I23" s="4" t="s">
        <v>93</v>
      </c>
      <c r="J23" s="4" t="s">
        <v>92</v>
      </c>
      <c r="K23" s="1" t="s">
        <v>8</v>
      </c>
      <c r="L23" s="4" t="s">
        <v>83</v>
      </c>
      <c r="M23" s="12"/>
    </row>
    <row r="24" spans="1:13" s="5" customFormat="1" ht="99" customHeight="1">
      <c r="A24" s="16">
        <v>20</v>
      </c>
      <c r="B24" s="44" t="s">
        <v>84</v>
      </c>
      <c r="C24" s="1" t="s">
        <v>18</v>
      </c>
      <c r="D24" s="32">
        <v>42122</v>
      </c>
      <c r="E24" s="15"/>
      <c r="F24" s="9">
        <v>10133.33</v>
      </c>
      <c r="G24" s="69" t="s">
        <v>91</v>
      </c>
      <c r="H24" s="69"/>
      <c r="I24" s="69"/>
      <c r="J24" s="69"/>
      <c r="K24" s="69"/>
      <c r="L24" s="4"/>
      <c r="M24" s="12"/>
    </row>
    <row r="25" spans="1:13" s="5" customFormat="1" ht="88.5" customHeight="1">
      <c r="A25" s="16">
        <v>21</v>
      </c>
      <c r="B25" s="44" t="s">
        <v>85</v>
      </c>
      <c r="C25" s="62" t="s">
        <v>86</v>
      </c>
      <c r="D25" s="33">
        <v>42122</v>
      </c>
      <c r="E25" s="15">
        <v>42136</v>
      </c>
      <c r="F25" s="9">
        <v>237500</v>
      </c>
      <c r="G25" s="53">
        <v>21051.79</v>
      </c>
      <c r="H25" s="2">
        <f aca="true" t="shared" si="1" ref="H25:H35">F25-G25</f>
        <v>216448.21</v>
      </c>
      <c r="I25" s="4" t="s">
        <v>107</v>
      </c>
      <c r="J25" s="4" t="s">
        <v>56</v>
      </c>
      <c r="K25" s="51" t="s">
        <v>95</v>
      </c>
      <c r="L25" s="4" t="s">
        <v>96</v>
      </c>
      <c r="M25" s="12"/>
    </row>
    <row r="26" spans="1:13" s="5" customFormat="1" ht="88.5" customHeight="1">
      <c r="A26" s="16">
        <v>22</v>
      </c>
      <c r="B26" s="44" t="s">
        <v>87</v>
      </c>
      <c r="C26" s="1" t="s">
        <v>18</v>
      </c>
      <c r="D26" s="8">
        <v>42123</v>
      </c>
      <c r="E26" s="15">
        <v>42131</v>
      </c>
      <c r="F26" s="9">
        <v>41000</v>
      </c>
      <c r="G26" s="53">
        <v>37000</v>
      </c>
      <c r="H26" s="2">
        <f t="shared" si="1"/>
        <v>4000</v>
      </c>
      <c r="I26" s="4" t="s">
        <v>99</v>
      </c>
      <c r="J26" s="4" t="s">
        <v>102</v>
      </c>
      <c r="K26" s="1" t="s">
        <v>8</v>
      </c>
      <c r="L26" s="4" t="s">
        <v>94</v>
      </c>
      <c r="M26" s="12"/>
    </row>
    <row r="27" spans="1:13" s="5" customFormat="1" ht="97.5" customHeight="1">
      <c r="A27" s="16">
        <v>23</v>
      </c>
      <c r="B27" s="44" t="s">
        <v>88</v>
      </c>
      <c r="C27" s="7" t="s">
        <v>33</v>
      </c>
      <c r="D27" s="8">
        <v>42123</v>
      </c>
      <c r="E27" s="15">
        <v>42136</v>
      </c>
      <c r="F27" s="9">
        <v>60000</v>
      </c>
      <c r="G27" s="53">
        <v>59700</v>
      </c>
      <c r="H27" s="2">
        <f t="shared" si="1"/>
        <v>300</v>
      </c>
      <c r="I27" s="4" t="s">
        <v>108</v>
      </c>
      <c r="J27" s="4" t="s">
        <v>103</v>
      </c>
      <c r="K27" s="51" t="s">
        <v>95</v>
      </c>
      <c r="L27" s="4" t="s">
        <v>104</v>
      </c>
      <c r="M27" s="12"/>
    </row>
    <row r="28" spans="1:12" s="5" customFormat="1" ht="66.75" customHeight="1">
      <c r="A28" s="16">
        <v>24</v>
      </c>
      <c r="B28" s="44" t="s">
        <v>89</v>
      </c>
      <c r="C28" s="62" t="s">
        <v>86</v>
      </c>
      <c r="D28" s="8">
        <v>42124</v>
      </c>
      <c r="E28" s="15">
        <v>42132</v>
      </c>
      <c r="F28" s="9">
        <v>35666.67</v>
      </c>
      <c r="G28" s="17">
        <v>35666.67</v>
      </c>
      <c r="H28" s="2">
        <f t="shared" si="1"/>
        <v>0</v>
      </c>
      <c r="I28" s="4" t="s">
        <v>100</v>
      </c>
      <c r="J28" s="4" t="s">
        <v>148</v>
      </c>
      <c r="K28" s="1" t="s">
        <v>8</v>
      </c>
      <c r="L28" s="4" t="s">
        <v>101</v>
      </c>
    </row>
    <row r="29" spans="1:13" s="5" customFormat="1" ht="102" customHeight="1">
      <c r="A29" s="16">
        <v>25</v>
      </c>
      <c r="B29" s="45" t="s">
        <v>90</v>
      </c>
      <c r="C29" s="1" t="s">
        <v>18</v>
      </c>
      <c r="D29" s="8">
        <v>42136</v>
      </c>
      <c r="E29" s="15">
        <v>42142</v>
      </c>
      <c r="F29" s="9">
        <v>58600</v>
      </c>
      <c r="G29" s="17">
        <v>53950</v>
      </c>
      <c r="H29" s="48">
        <f t="shared" si="1"/>
        <v>4650</v>
      </c>
      <c r="I29" s="4" t="s">
        <v>124</v>
      </c>
      <c r="J29" s="4" t="s">
        <v>103</v>
      </c>
      <c r="K29" s="51" t="s">
        <v>95</v>
      </c>
      <c r="L29" s="4" t="s">
        <v>106</v>
      </c>
      <c r="M29" s="12"/>
    </row>
    <row r="30" spans="1:13" s="5" customFormat="1" ht="87" customHeight="1">
      <c r="A30" s="16">
        <v>26</v>
      </c>
      <c r="B30" s="45" t="s">
        <v>97</v>
      </c>
      <c r="C30" s="1" t="s">
        <v>12</v>
      </c>
      <c r="D30" s="8">
        <v>42139</v>
      </c>
      <c r="E30" s="15">
        <v>42146</v>
      </c>
      <c r="F30" s="9">
        <v>30000</v>
      </c>
      <c r="G30" s="17">
        <v>30000</v>
      </c>
      <c r="H30" s="48">
        <f t="shared" si="1"/>
        <v>0</v>
      </c>
      <c r="I30" s="17" t="s">
        <v>126</v>
      </c>
      <c r="J30" s="4" t="s">
        <v>103</v>
      </c>
      <c r="K30" s="51" t="s">
        <v>95</v>
      </c>
      <c r="L30" s="4" t="s">
        <v>114</v>
      </c>
      <c r="M30" s="12"/>
    </row>
    <row r="31" spans="1:13" s="5" customFormat="1" ht="102" customHeight="1">
      <c r="A31" s="16">
        <v>27</v>
      </c>
      <c r="B31" s="45" t="s">
        <v>105</v>
      </c>
      <c r="C31" s="1" t="s">
        <v>98</v>
      </c>
      <c r="D31" s="8">
        <v>42142</v>
      </c>
      <c r="E31" s="15">
        <v>42149</v>
      </c>
      <c r="F31" s="9">
        <v>52839.97</v>
      </c>
      <c r="G31" s="17">
        <v>17500</v>
      </c>
      <c r="H31" s="48">
        <f t="shared" si="1"/>
        <v>35339.97</v>
      </c>
      <c r="I31" s="17" t="s">
        <v>133</v>
      </c>
      <c r="J31" s="4" t="s">
        <v>103</v>
      </c>
      <c r="K31" s="51" t="s">
        <v>95</v>
      </c>
      <c r="L31" s="4" t="s">
        <v>115</v>
      </c>
      <c r="M31" s="12"/>
    </row>
    <row r="32" spans="1:12" s="5" customFormat="1" ht="102" customHeight="1">
      <c r="A32" s="16">
        <v>28</v>
      </c>
      <c r="B32" s="44" t="s">
        <v>110</v>
      </c>
      <c r="C32" s="46" t="s">
        <v>65</v>
      </c>
      <c r="D32" s="70" t="s">
        <v>109</v>
      </c>
      <c r="E32" s="71"/>
      <c r="F32" s="9"/>
      <c r="G32" s="17">
        <v>849642.38</v>
      </c>
      <c r="H32" s="48"/>
      <c r="I32" s="4" t="s">
        <v>111</v>
      </c>
      <c r="J32" s="4" t="s">
        <v>112</v>
      </c>
      <c r="K32" s="1" t="s">
        <v>8</v>
      </c>
      <c r="L32" s="4" t="s">
        <v>113</v>
      </c>
    </row>
    <row r="33" spans="1:12" s="5" customFormat="1" ht="102" customHeight="1">
      <c r="A33" s="16">
        <v>29</v>
      </c>
      <c r="B33" s="44" t="s">
        <v>116</v>
      </c>
      <c r="C33" s="7" t="s">
        <v>33</v>
      </c>
      <c r="D33" s="33">
        <v>42149</v>
      </c>
      <c r="E33" s="33">
        <v>42159</v>
      </c>
      <c r="F33" s="9">
        <v>1147000</v>
      </c>
      <c r="G33" s="54">
        <v>1072445</v>
      </c>
      <c r="H33" s="48">
        <f t="shared" si="1"/>
        <v>74555</v>
      </c>
      <c r="I33" s="4" t="s">
        <v>137</v>
      </c>
      <c r="J33" s="4" t="s">
        <v>127</v>
      </c>
      <c r="K33" s="51" t="s">
        <v>95</v>
      </c>
      <c r="L33" s="4" t="s">
        <v>128</v>
      </c>
    </row>
    <row r="34" spans="1:12" s="5" customFormat="1" ht="102" customHeight="1">
      <c r="A34" s="16">
        <v>30</v>
      </c>
      <c r="B34" s="45" t="s">
        <v>117</v>
      </c>
      <c r="C34" s="7" t="s">
        <v>33</v>
      </c>
      <c r="D34" s="33">
        <v>42149</v>
      </c>
      <c r="E34" s="33">
        <v>42160</v>
      </c>
      <c r="F34" s="9">
        <v>988326.67</v>
      </c>
      <c r="G34" s="2">
        <v>948793.63</v>
      </c>
      <c r="H34" s="48">
        <f t="shared" si="1"/>
        <v>39533.04000000004</v>
      </c>
      <c r="I34" s="4" t="s">
        <v>138</v>
      </c>
      <c r="J34" s="4" t="s">
        <v>127</v>
      </c>
      <c r="K34" s="1" t="s">
        <v>8</v>
      </c>
      <c r="L34" s="4" t="s">
        <v>129</v>
      </c>
    </row>
    <row r="35" spans="1:12" s="5" customFormat="1" ht="102" customHeight="1">
      <c r="A35" s="16">
        <v>31</v>
      </c>
      <c r="B35" s="45" t="s">
        <v>118</v>
      </c>
      <c r="C35" s="7" t="s">
        <v>33</v>
      </c>
      <c r="D35" s="33">
        <v>42149</v>
      </c>
      <c r="E35" s="33">
        <v>42160</v>
      </c>
      <c r="F35" s="2">
        <v>699000</v>
      </c>
      <c r="G35" s="2">
        <v>695505</v>
      </c>
      <c r="H35" s="48">
        <f t="shared" si="1"/>
        <v>3495</v>
      </c>
      <c r="I35" s="4" t="s">
        <v>139</v>
      </c>
      <c r="J35" s="4" t="s">
        <v>131</v>
      </c>
      <c r="K35" s="51" t="s">
        <v>95</v>
      </c>
      <c r="L35" s="4" t="s">
        <v>130</v>
      </c>
    </row>
    <row r="36" spans="1:12" s="5" customFormat="1" ht="102" customHeight="1">
      <c r="A36" s="16">
        <v>32</v>
      </c>
      <c r="B36" s="45" t="s">
        <v>119</v>
      </c>
      <c r="C36" s="1" t="s">
        <v>12</v>
      </c>
      <c r="D36" s="33">
        <v>42149</v>
      </c>
      <c r="E36" s="33">
        <v>42153</v>
      </c>
      <c r="F36" s="9">
        <v>103938.67</v>
      </c>
      <c r="G36" s="17">
        <v>102000</v>
      </c>
      <c r="H36" s="48">
        <f aca="true" t="shared" si="2" ref="H36:H48">F36-G36</f>
        <v>1938.6699999999983</v>
      </c>
      <c r="I36" s="17" t="s">
        <v>135</v>
      </c>
      <c r="J36" s="4" t="s">
        <v>122</v>
      </c>
      <c r="K36" s="1" t="s">
        <v>8</v>
      </c>
      <c r="L36" s="4" t="s">
        <v>123</v>
      </c>
    </row>
    <row r="37" spans="1:13" s="5" customFormat="1" ht="102" customHeight="1">
      <c r="A37" s="16">
        <v>33</v>
      </c>
      <c r="B37" s="45" t="s">
        <v>120</v>
      </c>
      <c r="C37" s="1" t="s">
        <v>12</v>
      </c>
      <c r="D37" s="33">
        <v>42152</v>
      </c>
      <c r="E37" s="33">
        <v>42159</v>
      </c>
      <c r="F37" s="9">
        <v>8900.33</v>
      </c>
      <c r="G37" s="17">
        <v>8799</v>
      </c>
      <c r="H37" s="48">
        <f t="shared" si="2"/>
        <v>101.32999999999993</v>
      </c>
      <c r="I37" s="4" t="s">
        <v>136</v>
      </c>
      <c r="J37" s="4" t="s">
        <v>122</v>
      </c>
      <c r="K37" s="1" t="s">
        <v>8</v>
      </c>
      <c r="L37" s="4" t="s">
        <v>132</v>
      </c>
      <c r="M37" s="12"/>
    </row>
    <row r="38" spans="1:13" s="5" customFormat="1" ht="102" customHeight="1">
      <c r="A38" s="16">
        <v>34</v>
      </c>
      <c r="B38" s="45" t="s">
        <v>121</v>
      </c>
      <c r="C38" s="1" t="s">
        <v>98</v>
      </c>
      <c r="D38" s="33">
        <v>42156</v>
      </c>
      <c r="E38" s="33">
        <v>42163</v>
      </c>
      <c r="F38" s="9">
        <v>80000</v>
      </c>
      <c r="G38" s="17">
        <v>74750</v>
      </c>
      <c r="H38" s="48">
        <f t="shared" si="2"/>
        <v>5250</v>
      </c>
      <c r="I38" s="4" t="s">
        <v>143</v>
      </c>
      <c r="J38" s="4" t="s">
        <v>142</v>
      </c>
      <c r="K38" s="1" t="s">
        <v>8</v>
      </c>
      <c r="L38" s="4" t="s">
        <v>140</v>
      </c>
      <c r="M38" s="12"/>
    </row>
    <row r="39" spans="1:13" s="5" customFormat="1" ht="102" customHeight="1">
      <c r="A39" s="16">
        <v>35</v>
      </c>
      <c r="B39" s="45" t="s">
        <v>125</v>
      </c>
      <c r="C39" s="1" t="s">
        <v>98</v>
      </c>
      <c r="D39" s="8">
        <v>42157</v>
      </c>
      <c r="E39" s="8">
        <v>42164</v>
      </c>
      <c r="F39" s="9">
        <v>100333.33</v>
      </c>
      <c r="G39" s="17">
        <v>87750</v>
      </c>
      <c r="H39" s="48">
        <f t="shared" si="2"/>
        <v>12583.330000000002</v>
      </c>
      <c r="I39" s="4" t="s">
        <v>144</v>
      </c>
      <c r="J39" s="4" t="s">
        <v>122</v>
      </c>
      <c r="K39" s="1" t="s">
        <v>8</v>
      </c>
      <c r="L39" s="4" t="s">
        <v>141</v>
      </c>
      <c r="M39" s="12"/>
    </row>
    <row r="40" spans="1:13" s="5" customFormat="1" ht="102" customHeight="1">
      <c r="A40" s="16">
        <v>36</v>
      </c>
      <c r="B40" s="45" t="s">
        <v>134</v>
      </c>
      <c r="C40" s="61" t="s">
        <v>12</v>
      </c>
      <c r="D40" s="8">
        <v>42165</v>
      </c>
      <c r="E40" s="8">
        <v>42173</v>
      </c>
      <c r="F40" s="9">
        <v>143083.33</v>
      </c>
      <c r="G40" s="17">
        <v>140500</v>
      </c>
      <c r="H40" s="48">
        <f t="shared" si="2"/>
        <v>2583.329999999987</v>
      </c>
      <c r="I40" s="4" t="s">
        <v>146</v>
      </c>
      <c r="J40" s="4" t="s">
        <v>145</v>
      </c>
      <c r="K40" s="61" t="s">
        <v>8</v>
      </c>
      <c r="L40" s="4" t="s">
        <v>147</v>
      </c>
      <c r="M40" s="12"/>
    </row>
    <row r="41" spans="1:13" s="5" customFormat="1" ht="102" customHeight="1">
      <c r="A41" s="16">
        <v>37</v>
      </c>
      <c r="B41" s="45" t="s">
        <v>149</v>
      </c>
      <c r="C41" s="1" t="s">
        <v>12</v>
      </c>
      <c r="D41" s="33">
        <v>42206</v>
      </c>
      <c r="E41" s="33">
        <v>42213</v>
      </c>
      <c r="F41" s="2">
        <v>41450</v>
      </c>
      <c r="G41" s="17">
        <v>40884</v>
      </c>
      <c r="H41" s="48">
        <f t="shared" si="2"/>
        <v>566</v>
      </c>
      <c r="I41" s="4" t="s">
        <v>150</v>
      </c>
      <c r="J41" s="4" t="s">
        <v>122</v>
      </c>
      <c r="K41" s="1" t="s">
        <v>8</v>
      </c>
      <c r="L41" s="4" t="s">
        <v>15</v>
      </c>
      <c r="M41" s="12"/>
    </row>
    <row r="42" spans="1:13" s="5" customFormat="1" ht="102" customHeight="1">
      <c r="A42" s="16">
        <v>38</v>
      </c>
      <c r="B42" s="45" t="s">
        <v>151</v>
      </c>
      <c r="C42" s="60" t="s">
        <v>190</v>
      </c>
      <c r="D42" s="8">
        <v>42209</v>
      </c>
      <c r="E42" s="8">
        <v>42216</v>
      </c>
      <c r="F42" s="9">
        <v>23666.67</v>
      </c>
      <c r="G42" s="17">
        <v>23000</v>
      </c>
      <c r="H42" s="48">
        <f t="shared" si="2"/>
        <v>666.6699999999983</v>
      </c>
      <c r="I42" s="4" t="s">
        <v>152</v>
      </c>
      <c r="J42" s="4" t="s">
        <v>153</v>
      </c>
      <c r="K42" s="1" t="s">
        <v>8</v>
      </c>
      <c r="L42" s="4" t="s">
        <v>154</v>
      </c>
      <c r="M42" s="12"/>
    </row>
    <row r="43" spans="1:13" s="5" customFormat="1" ht="102" customHeight="1">
      <c r="A43" s="16">
        <v>39</v>
      </c>
      <c r="B43" s="45" t="s">
        <v>155</v>
      </c>
      <c r="C43" s="7" t="s">
        <v>46</v>
      </c>
      <c r="D43" s="32">
        <v>42215</v>
      </c>
      <c r="E43" s="32">
        <v>42226</v>
      </c>
      <c r="F43" s="9">
        <v>116333.33</v>
      </c>
      <c r="G43" s="2">
        <v>116333.33</v>
      </c>
      <c r="H43" s="48">
        <f t="shared" si="2"/>
        <v>0</v>
      </c>
      <c r="I43" s="4" t="s">
        <v>157</v>
      </c>
      <c r="J43" s="4" t="s">
        <v>156</v>
      </c>
      <c r="K43" s="1" t="s">
        <v>8</v>
      </c>
      <c r="L43" s="4" t="s">
        <v>158</v>
      </c>
      <c r="M43" s="12"/>
    </row>
    <row r="44" spans="1:13" s="5" customFormat="1" ht="102" customHeight="1">
      <c r="A44" s="16">
        <v>40</v>
      </c>
      <c r="B44" s="45" t="s">
        <v>160</v>
      </c>
      <c r="C44" s="1" t="s">
        <v>33</v>
      </c>
      <c r="D44" s="33">
        <v>42219</v>
      </c>
      <c r="E44" s="33">
        <v>42228</v>
      </c>
      <c r="F44" s="2">
        <v>90500</v>
      </c>
      <c r="G44" s="2">
        <v>90500</v>
      </c>
      <c r="H44" s="48">
        <f t="shared" si="2"/>
        <v>0</v>
      </c>
      <c r="I44" s="4" t="s">
        <v>159</v>
      </c>
      <c r="J44" s="4" t="s">
        <v>122</v>
      </c>
      <c r="K44" s="1" t="s">
        <v>8</v>
      </c>
      <c r="L44" s="4" t="s">
        <v>161</v>
      </c>
      <c r="M44" s="12"/>
    </row>
    <row r="45" spans="1:13" s="5" customFormat="1" ht="102" customHeight="1">
      <c r="A45" s="16">
        <v>41</v>
      </c>
      <c r="B45" s="45" t="s">
        <v>163</v>
      </c>
      <c r="C45" s="60" t="s">
        <v>190</v>
      </c>
      <c r="D45" s="33">
        <v>42237</v>
      </c>
      <c r="E45" s="33">
        <v>42244</v>
      </c>
      <c r="F45" s="2">
        <v>64480</v>
      </c>
      <c r="G45" s="2">
        <v>58000</v>
      </c>
      <c r="H45" s="48">
        <f t="shared" si="2"/>
        <v>6480</v>
      </c>
      <c r="I45" s="4" t="s">
        <v>169</v>
      </c>
      <c r="J45" s="4" t="s">
        <v>102</v>
      </c>
      <c r="K45" s="1" t="s">
        <v>8</v>
      </c>
      <c r="L45" s="4" t="s">
        <v>164</v>
      </c>
      <c r="M45" s="12"/>
    </row>
    <row r="46" spans="1:13" s="5" customFormat="1" ht="102" customHeight="1">
      <c r="A46" s="16">
        <v>42</v>
      </c>
      <c r="B46" s="45" t="s">
        <v>165</v>
      </c>
      <c r="C46" s="1" t="s">
        <v>33</v>
      </c>
      <c r="D46" s="8">
        <v>42229</v>
      </c>
      <c r="E46" s="8">
        <v>42241</v>
      </c>
      <c r="F46" s="2">
        <v>262287</v>
      </c>
      <c r="G46" s="2">
        <v>89177.52</v>
      </c>
      <c r="H46" s="48">
        <f t="shared" si="2"/>
        <v>173109.47999999998</v>
      </c>
      <c r="I46" s="4" t="s">
        <v>168</v>
      </c>
      <c r="J46" s="4" t="s">
        <v>167</v>
      </c>
      <c r="K46" s="1" t="s">
        <v>8</v>
      </c>
      <c r="L46" s="4" t="s">
        <v>166</v>
      </c>
      <c r="M46" s="12"/>
    </row>
    <row r="47" spans="1:13" s="5" customFormat="1" ht="102">
      <c r="A47" s="16">
        <v>43</v>
      </c>
      <c r="B47" s="52" t="s">
        <v>171</v>
      </c>
      <c r="C47" s="7" t="s">
        <v>190</v>
      </c>
      <c r="D47" s="32">
        <v>42249</v>
      </c>
      <c r="E47" s="32">
        <v>42256</v>
      </c>
      <c r="F47" s="55">
        <v>105030</v>
      </c>
      <c r="G47" s="56">
        <v>48600</v>
      </c>
      <c r="H47" s="57">
        <f>F47-G47</f>
        <v>56430</v>
      </c>
      <c r="I47" s="58" t="s">
        <v>172</v>
      </c>
      <c r="J47" s="58" t="s">
        <v>173</v>
      </c>
      <c r="K47" s="7" t="s">
        <v>8</v>
      </c>
      <c r="L47" s="58" t="s">
        <v>174</v>
      </c>
      <c r="M47" s="12"/>
    </row>
    <row r="48" spans="1:13" s="5" customFormat="1" ht="89.25">
      <c r="A48" s="16">
        <v>44</v>
      </c>
      <c r="B48" s="59" t="s">
        <v>176</v>
      </c>
      <c r="C48" s="7" t="s">
        <v>188</v>
      </c>
      <c r="D48" s="33">
        <v>42243</v>
      </c>
      <c r="E48" s="33">
        <v>42255</v>
      </c>
      <c r="F48" s="2">
        <v>105030</v>
      </c>
      <c r="G48" s="56">
        <v>278033.04</v>
      </c>
      <c r="H48" s="57">
        <f t="shared" si="2"/>
        <v>-173003.03999999998</v>
      </c>
      <c r="I48" s="58" t="s">
        <v>177</v>
      </c>
      <c r="J48" s="58" t="s">
        <v>178</v>
      </c>
      <c r="K48" s="7" t="s">
        <v>8</v>
      </c>
      <c r="L48" s="58" t="s">
        <v>179</v>
      </c>
      <c r="M48" s="12"/>
    </row>
    <row r="49" spans="1:13" s="5" customFormat="1" ht="102">
      <c r="A49" s="16">
        <v>45</v>
      </c>
      <c r="B49" s="59" t="s">
        <v>180</v>
      </c>
      <c r="C49" s="7" t="s">
        <v>98</v>
      </c>
      <c r="D49" s="33">
        <v>42258</v>
      </c>
      <c r="E49" s="33">
        <v>42265</v>
      </c>
      <c r="F49" s="2">
        <v>44050</v>
      </c>
      <c r="G49" s="56">
        <v>44050</v>
      </c>
      <c r="H49" s="57">
        <v>0</v>
      </c>
      <c r="I49" s="58" t="s">
        <v>181</v>
      </c>
      <c r="J49" s="58" t="s">
        <v>182</v>
      </c>
      <c r="K49" s="7" t="s">
        <v>8</v>
      </c>
      <c r="L49" s="58" t="s">
        <v>183</v>
      </c>
      <c r="M49" s="12"/>
    </row>
    <row r="50" spans="1:13" s="5" customFormat="1" ht="102">
      <c r="A50" s="16">
        <v>46</v>
      </c>
      <c r="B50" s="59" t="s">
        <v>184</v>
      </c>
      <c r="C50" s="7" t="s">
        <v>189</v>
      </c>
      <c r="D50" s="33">
        <v>42251</v>
      </c>
      <c r="E50" s="33">
        <v>42261</v>
      </c>
      <c r="F50" s="2">
        <v>729000</v>
      </c>
      <c r="G50" s="56">
        <v>729000</v>
      </c>
      <c r="H50" s="57">
        <v>0</v>
      </c>
      <c r="I50" s="4" t="s">
        <v>185</v>
      </c>
      <c r="J50" s="58" t="s">
        <v>173</v>
      </c>
      <c r="K50" s="7" t="s">
        <v>8</v>
      </c>
      <c r="L50" s="58" t="s">
        <v>186</v>
      </c>
      <c r="M50" s="12"/>
    </row>
    <row r="51" spans="1:12" s="12" customFormat="1" ht="19.5" customHeight="1">
      <c r="A51" s="74" t="s">
        <v>191</v>
      </c>
      <c r="B51" s="74"/>
      <c r="C51" s="74"/>
      <c r="D51" s="74"/>
      <c r="E51" s="74"/>
      <c r="F51" s="63">
        <f>F15+F16+F18+F19+F23+F21+F25+F27+F28+F33+F34+F35+F43+F44+F46+F48+F50</f>
        <v>7911958.82</v>
      </c>
      <c r="G51" s="63">
        <f>G15+G16+G18+G19+G23+G21+G25+G27+G28+G33+G34+G35+G43+G44+G46+G48+G50</f>
        <v>6942081.239999999</v>
      </c>
      <c r="H51" s="63">
        <f>H15+H16+H18+H19+H23+H21+H25+H27+H28+H33+H34+H35+H43+H44+H46+H48+H50</f>
        <v>969877.5800000001</v>
      </c>
      <c r="I51" s="69"/>
      <c r="J51" s="69"/>
      <c r="K51" s="69"/>
      <c r="L51" s="69"/>
    </row>
    <row r="52" spans="1:13" ht="15.75" customHeight="1">
      <c r="A52" s="75" t="s">
        <v>187</v>
      </c>
      <c r="B52" s="75"/>
      <c r="C52" s="75"/>
      <c r="D52" s="75"/>
      <c r="E52" s="75"/>
      <c r="F52" s="63">
        <f>F15+F16+F18+F19+F23+F27+F33+F34+F35+F44+F46+F48+F50</f>
        <v>7262458.82</v>
      </c>
      <c r="G52" s="63">
        <f>G15+G16+G18+G19+G23+G27+G33+G34+G35+G44+G46+G48+G50</f>
        <v>6555829.449999999</v>
      </c>
      <c r="H52" s="63">
        <f>H15+H16+H18+H19+H23+H27+H33+H34+H35+H44+H46+H48+H50</f>
        <v>706629.3700000003</v>
      </c>
      <c r="I52" s="69"/>
      <c r="J52" s="69"/>
      <c r="K52" s="69"/>
      <c r="L52" s="69"/>
      <c r="M52" s="12"/>
    </row>
    <row r="53" spans="1:13" ht="17.25" customHeight="1">
      <c r="A53" s="74" t="s">
        <v>192</v>
      </c>
      <c r="B53" s="74"/>
      <c r="C53" s="74"/>
      <c r="D53" s="74"/>
      <c r="E53" s="74"/>
      <c r="F53" s="63">
        <f>F9+F10+F11+F12+F13+F14+F20+F22+F24+F26+F29+F30+F31+F36+F37+F38+F39+F40+F41+F42+F45+F47+F49</f>
        <v>1753483.82</v>
      </c>
      <c r="G53" s="63">
        <f>G9+G10+G11+G12+G13+G14+G20+G22+G26+G29+G30+G31+G36+G37+G38+G39+G40+G42+G45+G41+G47+G49</f>
        <v>1395801.4300000002</v>
      </c>
      <c r="H53" s="63">
        <f>H9+H10+H11+H12+H13+H14+H20+H22+H26+H29+H30+H31+H36+H37+H38+H39+H40+H41+H42+H45+H47+H49</f>
        <v>347549.06</v>
      </c>
      <c r="I53" s="69"/>
      <c r="J53" s="69"/>
      <c r="K53" s="69"/>
      <c r="L53" s="69"/>
      <c r="M53" s="12"/>
    </row>
    <row r="54" spans="1:13" ht="15.75" customHeight="1">
      <c r="A54" s="75" t="s">
        <v>175</v>
      </c>
      <c r="B54" s="75"/>
      <c r="C54" s="75"/>
      <c r="D54" s="75"/>
      <c r="E54" s="75"/>
      <c r="F54" s="64">
        <f>F9+F10+F12+F13+F22+F30+F37+F40+F36+F41+F42+F45+F47</f>
        <v>1088939.1800000002</v>
      </c>
      <c r="G54" s="64">
        <f>G9+G10+G12+G13+G22+G30+G37+G40+G36+G41+G42+G45+G47</f>
        <v>814277.15</v>
      </c>
      <c r="H54" s="64">
        <f>H9+H10+H12+H13+H22+H30+H37+H40+H36+H41+H42+H45+H47</f>
        <v>274662.02999999997</v>
      </c>
      <c r="I54" s="69"/>
      <c r="J54" s="69"/>
      <c r="K54" s="69"/>
      <c r="L54" s="69"/>
      <c r="M54" s="12"/>
    </row>
    <row r="55" spans="1:13" ht="15.75" customHeight="1">
      <c r="A55" s="66" t="s">
        <v>162</v>
      </c>
      <c r="B55" s="66"/>
      <c r="C55" s="66"/>
      <c r="D55" s="66"/>
      <c r="E55" s="66"/>
      <c r="F55" s="22"/>
      <c r="G55" s="64">
        <f>G32+G5+G6+G7+G8</f>
        <v>4183472.02</v>
      </c>
      <c r="H55" s="22"/>
      <c r="I55" s="69"/>
      <c r="J55" s="69"/>
      <c r="K55" s="69"/>
      <c r="L55" s="69"/>
      <c r="M55" s="12"/>
    </row>
    <row r="56" spans="1:13" ht="12.75" customHeight="1">
      <c r="A56" s="73" t="s">
        <v>64</v>
      </c>
      <c r="B56" s="73"/>
      <c r="C56" s="73"/>
      <c r="D56" s="73"/>
      <c r="E56" s="73"/>
      <c r="F56" s="65">
        <f>F17</f>
        <v>170752100</v>
      </c>
      <c r="G56" s="19">
        <f>G17</f>
        <v>159990000</v>
      </c>
      <c r="H56" s="19">
        <f>H17</f>
        <v>10762100</v>
      </c>
      <c r="I56" s="69"/>
      <c r="J56" s="69"/>
      <c r="K56" s="69"/>
      <c r="L56" s="69"/>
      <c r="M56" s="12"/>
    </row>
    <row r="57" spans="1:10" ht="13.5">
      <c r="A57" s="77"/>
      <c r="B57" s="77"/>
      <c r="C57" s="77"/>
      <c r="D57" s="77"/>
      <c r="E57" s="77"/>
      <c r="F57" s="77"/>
      <c r="G57" s="77"/>
      <c r="H57" s="77"/>
      <c r="I57" s="77"/>
      <c r="J57" s="77"/>
    </row>
    <row r="58" spans="1:8" ht="12.75">
      <c r="A58" s="23"/>
      <c r="F58" s="24"/>
      <c r="G58" s="24"/>
      <c r="H58" s="24"/>
    </row>
    <row r="59" spans="1:8" ht="12.75">
      <c r="A59" s="23"/>
      <c r="F59" s="25"/>
      <c r="G59" s="25"/>
      <c r="H59" s="25"/>
    </row>
    <row r="60" spans="1:12" ht="36" customHeight="1">
      <c r="A60" s="72" t="s">
        <v>170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7:9" ht="12.75" customHeight="1">
      <c r="G61" s="25"/>
      <c r="I61" s="27">
        <v>42277</v>
      </c>
    </row>
    <row r="62" ht="12.75">
      <c r="F62" s="25"/>
    </row>
    <row r="63" spans="5:7" ht="12.75">
      <c r="E63" s="25"/>
      <c r="F63" s="25"/>
      <c r="G63" s="28"/>
    </row>
    <row r="64" spans="3:9" ht="12.75">
      <c r="C64" s="25"/>
      <c r="D64" s="24"/>
      <c r="F64" s="29"/>
      <c r="G64" s="25"/>
      <c r="H64" s="25"/>
      <c r="I64" s="25"/>
    </row>
    <row r="65" spans="6:7" ht="12.75">
      <c r="F65" s="25"/>
      <c r="G65" s="30"/>
    </row>
    <row r="66" spans="6:9" ht="12.75">
      <c r="F66" s="24"/>
      <c r="G66" s="30"/>
      <c r="H66" s="30"/>
      <c r="I66" s="30"/>
    </row>
    <row r="67" ht="12.75">
      <c r="G67" s="28"/>
    </row>
    <row r="68" spans="3:7" ht="12.75">
      <c r="C68" s="31"/>
      <c r="G68" s="25"/>
    </row>
    <row r="69" ht="12.75">
      <c r="C69" s="31"/>
    </row>
    <row r="70" ht="12.75">
      <c r="C70" s="31"/>
    </row>
    <row r="71" ht="12.75">
      <c r="C71" s="31"/>
    </row>
    <row r="72" ht="12.75">
      <c r="C72" s="31"/>
    </row>
  </sheetData>
  <sheetProtection/>
  <mergeCells count="17">
    <mergeCell ref="A60:L60"/>
    <mergeCell ref="A56:E56"/>
    <mergeCell ref="A51:E51"/>
    <mergeCell ref="A53:E53"/>
    <mergeCell ref="A54:E54"/>
    <mergeCell ref="A1:L1"/>
    <mergeCell ref="A52:E52"/>
    <mergeCell ref="A57:J57"/>
    <mergeCell ref="A2:I2"/>
    <mergeCell ref="I51:L56"/>
    <mergeCell ref="A55:E55"/>
    <mergeCell ref="D5:E5"/>
    <mergeCell ref="D6:E6"/>
    <mergeCell ref="D7:E7"/>
    <mergeCell ref="D8:E8"/>
    <mergeCell ref="G24:K24"/>
    <mergeCell ref="D32:E32"/>
  </mergeCells>
  <hyperlinks>
    <hyperlink ref="B14" r:id="rId1" display="http://go-vtagil.ru/in/md/morder?n=1510608"/>
  </hyperlinks>
  <printOptions horizontalCentered="1"/>
  <pageMargins left="0.7086614173228347" right="0.7086614173228347" top="0.7480314960629921" bottom="0.5511811023622047" header="0.31496062992125984" footer="0.11811023622047245"/>
  <pageSetup horizontalDpi="600" verticalDpi="600" orientation="landscape" paperSize="9" scale="55" r:id="rId2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4g</cp:lastModifiedBy>
  <cp:lastPrinted>2015-10-16T07:17:55Z</cp:lastPrinted>
  <dcterms:created xsi:type="dcterms:W3CDTF">2011-11-17T12:13:03Z</dcterms:created>
  <dcterms:modified xsi:type="dcterms:W3CDTF">2015-10-21T10:32:22Z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