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9 месяцев 2012 г" sheetId="1" r:id="rId1"/>
    <sheet name="Лист2" sheetId="2" r:id="rId2"/>
    <sheet name="Лист3" sheetId="3" r:id="rId3"/>
  </sheets>
  <definedNames>
    <definedName name="_xlnm.Print_Area" localSheetId="0">'9 месяцев 2012 г'!$A$1:$O$110</definedName>
  </definedNames>
  <calcPr fullCalcOnLoad="1"/>
</workbook>
</file>

<file path=xl/sharedStrings.xml><?xml version="1.0" encoding="utf-8"?>
<sst xmlns="http://schemas.openxmlformats.org/spreadsheetml/2006/main" count="718" uniqueCount="436">
  <si>
    <t>№</t>
  </si>
  <si>
    <t>Предмет контракта</t>
  </si>
  <si>
    <t>Способ размещения заказа</t>
  </si>
  <si>
    <t>Дата размещения заказа</t>
  </si>
  <si>
    <t>Дата подведения итогов</t>
  </si>
  <si>
    <t>Начальная максимальная цена заказа</t>
  </si>
  <si>
    <t>Цена контракта</t>
  </si>
  <si>
    <t>Экономия</t>
  </si>
  <si>
    <t>Срок исполнения контракта</t>
  </si>
  <si>
    <t>Сведения об исполнении контракта</t>
  </si>
  <si>
    <t>Запрос котировок</t>
  </si>
  <si>
    <t>Открытый аукцион в электронной форме</t>
  </si>
  <si>
    <t>Внесены первичные сведения о контракте (на сайте)</t>
  </si>
  <si>
    <t>Внесены сведения об исполнении контракта (на сайте)</t>
  </si>
  <si>
    <t>Номер и дата заключения контракта</t>
  </si>
  <si>
    <t>Исполняется</t>
  </si>
  <si>
    <t>Поставка коммунальной (специализированной) техники  для нужд городского округа  Верхний Тагил</t>
  </si>
  <si>
    <t>Поставка Снегохода «Буран» АДЕ или эквивалент</t>
  </si>
  <si>
    <t>08.02.2012 продление 15.02.2012</t>
  </si>
  <si>
    <t>Заказчик</t>
  </si>
  <si>
    <t>Отдел культуры и спорта</t>
  </si>
  <si>
    <t>внесены 14.03.2012</t>
  </si>
  <si>
    <t>Поставка бумаги для офисной техники и канцелярских товаров для нужд администра-ции городского округа Верхний Тагил.</t>
  </si>
  <si>
    <t>Администрация</t>
  </si>
  <si>
    <t>№1                     от 05.03.2012</t>
  </si>
  <si>
    <t>№0162300013211000017-0099375-01                             от 07.02.2012</t>
  </si>
  <si>
    <t>внесены 23.02.2012</t>
  </si>
  <si>
    <t>Поставка продуктов питания для нужд му-ниципального казенного дошкольного обра-зовательного учреждения – детский сад № 25 комбинированного вида (молочные)</t>
  </si>
  <si>
    <t>Поставка продуктов питания для нужд му-ниципального казенного дошкольного обра-зовательного учреждения – детский сад № 25 комбинированного вида (мясо)</t>
  </si>
  <si>
    <t>МК ДОУ №25</t>
  </si>
  <si>
    <t>№17 от 01.03.2012</t>
  </si>
  <si>
    <t xml:space="preserve">№ 2/3/13          от 22.02.2012 </t>
  </si>
  <si>
    <t>внесены 16.03.2012</t>
  </si>
  <si>
    <t>№16 от 01.03.2012</t>
  </si>
  <si>
    <t>Поставка продуктов питания для нужд му-ниципального казенного общеобразователь-ного учреждения средней общеобразова-тельной школы № 4 (молочные)</t>
  </si>
  <si>
    <t>Поставка продуктов питания для нужд му-ниципального казенного дошкольного обра-зовательного учреждения Центр развития ребенка – детский сад № 9 (молоко)</t>
  </si>
  <si>
    <t>Поставка продуктов питания для нужд му-ниципального казенного дошкольного обра-зовательного учреждения Центр развития ребенка – детский сад № 9 (мясо)</t>
  </si>
  <si>
    <t xml:space="preserve">Поставка продуктов питания для нужд му-ниципального казенного образовательного учреждения средняя общеобразовательная школа № 8 городского округа Верхний Тагил(молочные)
</t>
  </si>
  <si>
    <t xml:space="preserve">Поставка продуктов питания для нужд му-ниципального казенного образовательного учреждения средняя общеобразовательная школа № 8 городского округа Верхний Тагил(птица, фарш)
</t>
  </si>
  <si>
    <t xml:space="preserve">Поставка продуктов питания для нужд му-ниципального казенного образовательного учреждения средняя общеобразовательная школа № 8 городского округа Верхний Тагил(мясо, колбаса)
</t>
  </si>
  <si>
    <t>Поставка продуктов питания для нужд му-ниципального казенного общеобразователь-ного учреждения средней общеобразова-тельной школы № 4 (мясо)</t>
  </si>
  <si>
    <t xml:space="preserve">Приобретение в муниципальную собствен-ность здания спорткомплекса в соответствии с техническим заданием. </t>
  </si>
  <si>
    <t>Выполнение  работ по капитальному ремон-ту автомобильной дороги в городе Верхний Тагил по улице Маяковского (от улицы Лес-ная до улицы Нахимова) протяженностью – 1215  м</t>
  </si>
  <si>
    <t>МКОУ СОШ №4</t>
  </si>
  <si>
    <t>МК ДОУ №9</t>
  </si>
  <si>
    <t>МКОУ СОШ №8</t>
  </si>
  <si>
    <t>МК ДОУ №22</t>
  </si>
  <si>
    <t>№1                                   от 2.03.2012</t>
  </si>
  <si>
    <t>внесены 13.03.2012</t>
  </si>
  <si>
    <t>№3 от 20.03.2012</t>
  </si>
  <si>
    <t>внесены 20.03.2012</t>
  </si>
  <si>
    <t>№2 от 07.03.2012</t>
  </si>
  <si>
    <t>внесены 15.03.2012</t>
  </si>
  <si>
    <t>№1 от 07.03.2012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</si>
  <si>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(молочные)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</si>
  <si>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(мясо)</t>
  </si>
  <si>
    <t>внесены 07.02.2012</t>
  </si>
  <si>
    <t>Исполнен полностью (Платежное поручение от 11.03.2012 №180)</t>
  </si>
  <si>
    <t>Исполнен полностью (Платежное поручение от 13.03.2012 №182)</t>
  </si>
  <si>
    <t>Услуги по расчистке от снега дорог, площадей, тротуаров общего пользования городского округа Верхний Тагил и подсыпке противогололедными материалами.</t>
  </si>
  <si>
    <t>№1 от 11.01.2012</t>
  </si>
  <si>
    <t>до 31.03.2011</t>
  </si>
  <si>
    <t>внесены 13.01.2012</t>
  </si>
  <si>
    <t>внесены 22.03.2012</t>
  </si>
  <si>
    <t>11г</t>
  </si>
  <si>
    <t xml:space="preserve">Специалист 1 категории планово-экономического отдела по формированию и размещению муниципального заказа городского округа Верхний Тагил  _______________     Абрамова И.Е.
</t>
  </si>
  <si>
    <t>15</t>
  </si>
  <si>
    <t xml:space="preserve">Наименование, место нахождение ЮЛ; ФИО, место жительства ФЛ; ИНН, конт. тел.  </t>
  </si>
  <si>
    <t xml:space="preserve">МУП "Благоустройство" ИНН 6621015794, Свердловская обл. г.Верхний Тагил ул. Островского 56 тел. (34357) 23546 </t>
  </si>
  <si>
    <t xml:space="preserve">ООО "С.В.Р.-Групп" ИНН 7224045466, Тюменская обл.Туменский рай. с. Каскара ул. Школьная 10-42, тел. (3452) 903780, 901496 </t>
  </si>
  <si>
    <t>ООО"Снегоходы Урала" ИНН 6674331313, г.Екатеринбург ул. Титова 29, тел. (343) 2616084</t>
  </si>
  <si>
    <t>ООО "В2В" ИНН 7453164070, г. Челябинск, ул. Советская д.65, тел. (351) 7277539, 7277538</t>
  </si>
  <si>
    <t>ИП Киселева Л.И. ИНН 661600009788 , Свердловская обл., г.В-Тагил ул. Ломоносова 23, тел. (34357)25909, +79045405054</t>
  </si>
  <si>
    <t xml:space="preserve">Поставка продуктов питания для нужд му-ниципального казенного дошкольного обра-зовательного учреждения – детский сад № 22 (молоко)
</t>
  </si>
  <si>
    <t>ООО "Два капитана" ИНН 6616004902, Свердловская обл. г. Кировград, Свердлова 35 Тел. (34357) 42513</t>
  </si>
  <si>
    <t xml:space="preserve">Оказание услуг по предоставлению админи-страции городского округа Верхний Тагил печатной площади в средствах массовой ин-формации (ППИ – газета) для публ.материалов в 2012 году. </t>
  </si>
  <si>
    <t>ООО "РСЦ" ИНН6659096263, Свердловская обл. г.В-Тагил, ул. Свободы 43-а , г. Екатеринбург ул.Заводская 77  Тел. (343)2350051</t>
  </si>
  <si>
    <t>Исполнен полностью (Платежное поручение от 11.03.2012 №232)</t>
  </si>
  <si>
    <t>внесены 04.04.2012</t>
  </si>
  <si>
    <t>Поставка продуктов питания для нужд му-ниципального казенного дошкольного обра-зовательного учреждения – детский сад № 32 (молочные)</t>
  </si>
  <si>
    <t>Поставка продуктов питания для нужд му-ниципального казенного дошкольного обра-зовательного учреждения – детский сад № 32 (мясо)</t>
  </si>
  <si>
    <t>МК ДОУ №32</t>
  </si>
  <si>
    <t>Выполнение работ по ремонту перекрытий мно-гоквартирного дома по адресу: 624162, Сверд-ловская обл., г. Верхний Тагил, ул. Вокзальная д. 9/1.</t>
  </si>
  <si>
    <t>Выполнение инженерно-геодезических изысканий для проектирования объекта: «Капитальный ремонт автомобильной дороги ул. Спорта протяженностью 793 метра (от ул. Ленина до ул. Белинского), ул. Белинского протяженностью 391 метра (от ул. Спорта до ул. Пролетарской)» в г. Верхний Тагил</t>
  </si>
  <si>
    <t>Выполнение работ по замене деревянных окон-ных блоков на оконные блоки ПВХ в здании  Муниципального бюджетного образовательного учреждения дополнительного образования детей Верхнетагильская детская школа искусств</t>
  </si>
  <si>
    <t xml:space="preserve">Выполнение работ по обслуживанию дорог в летнее время в городском округе Верхний Тагил
</t>
  </si>
  <si>
    <t>МК ДОУ №17</t>
  </si>
  <si>
    <t>МБОУ ДШИ</t>
  </si>
  <si>
    <t>МКОУ СОШ №10</t>
  </si>
  <si>
    <t>Управление образованием</t>
  </si>
  <si>
    <t>Отдел по управлению образованием</t>
  </si>
  <si>
    <t>МБУ ГДК</t>
  </si>
  <si>
    <t>№ 1 от 02.04.2012</t>
  </si>
  <si>
    <t>№3 от 05.04.2012</t>
  </si>
  <si>
    <t>31.12.2012 г.</t>
  </si>
  <si>
    <t>внесены 10.04.2012</t>
  </si>
  <si>
    <t>№ 0162300013212000016-0099375-01 от 02.05.2012</t>
  </si>
  <si>
    <t>№ 0162300013212000013-0099375-01 от 09.04.2012</t>
  </si>
  <si>
    <t>внесены 02.05.2012</t>
  </si>
  <si>
    <t xml:space="preserve">ООО "УралДорТехнологии" ИНН 6672175034, Свердловская обл., г. Екатеринбург, ул. Комсомольская 37-402/4 Тел.(343) 205 25 35 </t>
  </si>
  <si>
    <t>№3 от 11.04.2012</t>
  </si>
  <si>
    <t>№4 от 11.04.2012</t>
  </si>
  <si>
    <t>внесены 19.04.2012</t>
  </si>
  <si>
    <t>№2 от 02.05.2012</t>
  </si>
  <si>
    <t>№1 от 02.05.2012</t>
  </si>
  <si>
    <t>№52 от 10.05.2012</t>
  </si>
  <si>
    <t>внесены 12.05.2012</t>
  </si>
  <si>
    <t>№51 от 10.05.2012</t>
  </si>
  <si>
    <t>Выполнение работ по замене деревянных оконных блоков на оконные блоки ПВХ и замене деревянного дверного блока эвакуационного выхода на дверной блок ПВХ в здании Муниципального казенного дошкольного образовательного учреждения – детский сад №17 общеразвивающего вида с приоритетным осуществлением физического  развития</t>
  </si>
  <si>
    <t>Выполнение работ по разработке проектной документации на установку общедомовых приборов учёта энергетических ресурсов в многоквартирных домах и муниципальных учреждениях городского округа Верхний Тагил</t>
  </si>
  <si>
    <t xml:space="preserve">Приобретение путевок для детей школьного возраста на предоставление услуг по организации отдыха в санаториях и санаторно-оздоровительных лагерях круглогодичного дей-ствия. </t>
  </si>
  <si>
    <t>Выполнение работ по смене дверных блоков второго и третьего этажа в здании Муниципального казенного образовательного учреждения средней общеобразовательной школы № 4</t>
  </si>
  <si>
    <t>Выполнение работ по устройству вентиляции в помещении спортзала Муниципального казенного   общеобразовательного учреждения средней общеобразовательной школы № 4</t>
  </si>
  <si>
    <t>Выполнение работ по замене электроосвещения спортзала Муниципального казенного   общеобразовательного учреждения средней общеобразовательной школы № 4</t>
  </si>
  <si>
    <t>Выполнение работ по ремонту кровли над спортивным залом Муниципального казенного   общеобразовательного учреждения средней общеобразовательной школы № 4</t>
  </si>
  <si>
    <t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2012 году</t>
  </si>
  <si>
    <t>Выполнение работ по ремонту раздевалок спортзала Муниципального казенного общеобразовательного учреждения средней общеобразовательной школы № 4</t>
  </si>
  <si>
    <t>Выполнение ремонтных работ в зрительном зале Муниципального бюджетного учреждения культуры «Городской Дворец культуры»</t>
  </si>
  <si>
    <t>Выполнение работ по устройству эвакуационных выходов со 2-этажа   в здании Муниципального казенного дошкольного образовательного учреждения  детский сад №32 общеразвивающего вида с приоритетным осуществлением познавательно-речевого  развития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</si>
  <si>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(мясные)   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</si>
  <si>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(молочные)   </t>
  </si>
  <si>
    <t>внесены 22.05.2012</t>
  </si>
  <si>
    <t>ООО "Энергоресурс", ИНН 7202227991, 645046, г. Тюмень, ул. Широтная д.132-33 Тел. (3452) 902280</t>
  </si>
  <si>
    <t>Аукцион не состоялся</t>
  </si>
  <si>
    <t>№0162300013212000024-0099375-02 от 22.05.2012</t>
  </si>
  <si>
    <t>№0162300013212000026-0099375-01 от 15.05.2012</t>
  </si>
  <si>
    <t>внесены 15.05.2012</t>
  </si>
  <si>
    <t>ЗАО "РОСМАШИНЖИНИРИНГ" ИНН 6670347231, 620075,Свердловская обл., г. Екатеринбург, ул. Луначарского д.80 Тел. 9221377925</t>
  </si>
  <si>
    <t xml:space="preserve">№0162300013212000027-0200089-02 от 03.07.2012 </t>
  </si>
  <si>
    <t>ООО "Новые окна" ИНН 6623021666, 622018,Свердловская обл., г. Нижний Тагил, ул. Юности 5 В кор 2, Тел. (3435) 418663</t>
  </si>
  <si>
    <t>05.06.2012 в ред. №2 10.06.2012</t>
  </si>
  <si>
    <t xml:space="preserve">№0162300013212000028-0185998-01 от 03.07.2012 </t>
  </si>
  <si>
    <t>ООО "ЕвроПласт", ИНН6623066032, 622034,Свердловская обл, г.Нижний Тагил, ул. Ленина д.64-704 Тел. (3435) 468600</t>
  </si>
  <si>
    <t xml:space="preserve">Выполнение работ по ремонту спортивного зала муниципального казенного общеобразо-вательного учреждения средней общеобра-зовательной школы № 4
</t>
  </si>
  <si>
    <t>внесены 05.04.2012</t>
  </si>
  <si>
    <t>09.06.2012 продление 25.06.2012</t>
  </si>
  <si>
    <t>№3 от 04.07.2012</t>
  </si>
  <si>
    <t xml:space="preserve">ОАО "Санаторий-профилакторий"Лукоморье"филлиал "Юбилейный" 624162, г.Верхний Тагил, Ленина 83 Тел. 24543 </t>
  </si>
  <si>
    <t>ООО СК"Фундамент", 620000,Свердловская обл., г. Екатеринбург, ул. Белинского 34-434</t>
  </si>
  <si>
    <t>ООО "КРАБ" 622000,Свердловская обл., г. Н-Тагил, ул. Черных  1-16 +73435456647</t>
  </si>
  <si>
    <t>15.06.2012 в ред №2 от 18.06.2012</t>
  </si>
  <si>
    <t>Выполнение работ по ремонту помещения венткамеры Муниципального казенного   общеобразовательного учреждения средней общеобразовательной школы № 4</t>
  </si>
  <si>
    <t>ООО "РСУ УРАЛ-НЕЙВА" 624130,Свердловская обл., г. Новоуральск, ул. Проезд Автотранспортников 4-4 +734370251333</t>
  </si>
  <si>
    <t>Запрос котировок не состоялся</t>
  </si>
  <si>
    <t>№4 от 09.07.2012</t>
  </si>
  <si>
    <t>до 30.09.2012</t>
  </si>
  <si>
    <t>внесены 05.07.2012</t>
  </si>
  <si>
    <t>внесены 03.07.2012</t>
  </si>
  <si>
    <t>№0162300013212000034-0223431-02 от 06.07.2012</t>
  </si>
  <si>
    <t>№ 5 от 06.07.2012</t>
  </si>
  <si>
    <t>№6 от 06.07.2012</t>
  </si>
  <si>
    <t>до 06.07.2012</t>
  </si>
  <si>
    <t>№0162300013212000032-0223431-01 от 06.07.2012</t>
  </si>
  <si>
    <t>Выполнение работ по  переустройству полов второго и третьего  этажей при ремонте с заменой на более прочные материалы в здании    Муниципального казенного   общеобразовательного учреждения средней общеобразовательной школы № 4</t>
  </si>
  <si>
    <t>Выполнение работ по замене деревянных оконных блоков на оконные блоки ПВХ и замене деревянного дверного блока центрального входа на дверной блок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Харла-мова</t>
  </si>
  <si>
    <t>Исполнен полностью (ПП №260 от 19.06.2012)</t>
  </si>
  <si>
    <t>№ 0162300013212000023 от 16.05.2012</t>
  </si>
  <si>
    <t>№0162300013212000038-0200100-01 от 06.07.2012</t>
  </si>
  <si>
    <t>до 10.2012</t>
  </si>
  <si>
    <t>внесены 10.07.2012</t>
  </si>
  <si>
    <t>внесены 09.07.2012</t>
  </si>
  <si>
    <t>№4 от 05.04.2012</t>
  </si>
  <si>
    <t>06.2012</t>
  </si>
  <si>
    <t>ООО УК "Светлый Дом"624192,Свердловская обл., г. Невьянск, ул. Кирова д.46 офис12, тел. 34356 24870</t>
  </si>
  <si>
    <t>Исполнен полностью (Платежное поручение от 24.04.2012 №315)</t>
  </si>
  <si>
    <t>Исполнен полностью (Платежное поручение от 26.04.2012 №260)</t>
  </si>
  <si>
    <t>Исполнен полностью (Платежное поручение от 26.04.2012 №261)</t>
  </si>
  <si>
    <t>Исполнен полностью (Платежное поручение от 17.04.2012 №217)</t>
  </si>
  <si>
    <t>Исполнен полностью (Платежное поручение от 30.03.2012 №147)</t>
  </si>
  <si>
    <t>№0162300013212000037-0189188-01 от 06.07.2012</t>
  </si>
  <si>
    <t>09.2012</t>
  </si>
  <si>
    <t>внесены 06.07.2012</t>
  </si>
  <si>
    <t>ООО "Строительная компания Урал-Нейва" 624130,Свердловская обл. г. Новоуральск ул. Проезд Автотранспортников д.4 стр.4 +73437025133</t>
  </si>
  <si>
    <t>ООО "Завод Специзделий", 625000, Тюменьская обл., г. Тюмень, ул. Ямская д.87/А (343)3790110</t>
  </si>
  <si>
    <r>
      <t xml:space="preserve">09.07.2012 </t>
    </r>
    <r>
      <rPr>
        <sz val="8"/>
        <rFont val="Times New Roman"/>
        <family val="1"/>
      </rPr>
      <t>Начальная цена 158,25</t>
    </r>
  </si>
  <si>
    <t>внесены 25.072012</t>
  </si>
  <si>
    <t>№ 0162300013212000046-0223431-01 от 20.07.2012</t>
  </si>
  <si>
    <t>№ 0162300013212000045-0223431-01 от 20.07.2012</t>
  </si>
  <si>
    <t>№ 0162300013212000048-0223431-03  от 30.07.2012</t>
  </si>
  <si>
    <t xml:space="preserve">внесены 02.08.2012 </t>
  </si>
  <si>
    <t>№  0162300013212000047-0223431-01 30.07.2012</t>
  </si>
  <si>
    <t>№ 0162300013212000049-0223431-03  от 30.07.2012</t>
  </si>
  <si>
    <t>Выполнение работ по устройству пирса в поселке Белоречка городского округа Верхний Тагил.</t>
  </si>
  <si>
    <t xml:space="preserve">Выполнение работ по ремонту пищеблока Муниципального казенного дошкольного образовательного учреждения Центр развития ребенка – детский сад № 9  </t>
  </si>
  <si>
    <t xml:space="preserve">Выполнение работ по ремонту мясного цеха и части коридора первого этажа в здании муниципального казенного общеобразовательного учреждения средняя общеобразовательная школа № 8 </t>
  </si>
  <si>
    <t xml:space="preserve">Выполнение работ по устройству двух эвакуационных выходов со 2-этажа   в здании Муниципального казенного дошкольного образовательного учреждения  детский сад №32 общеразвивающего вида с приоритетным осуществлением познавательно-речевого  развития. </t>
  </si>
  <si>
    <t>Выполнение работ по замене деревянных спаренных окон первого этажа, эвакуационного выхода и окон второго этажа на спаренные окна из ПВХ первого этажа, эвакуационный выход и окна из ПВХ второго этажа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Харламова</t>
  </si>
  <si>
    <t>Выполнение работ по ремонту проездов к дворовым территориям многоквартирных домов по улице Энтузиастов дом №4 и по улице Островского дома № 56 и №56а в городе Верхний Тагил</t>
  </si>
  <si>
    <t>№ 5 от 02.08.2012</t>
  </si>
  <si>
    <t xml:space="preserve">ИП Паньшин В.А. ИНН 661600012660, 624162 Свердловская обл., г. Верхний Тагил, ул. Лермантова 10 </t>
  </si>
  <si>
    <t>ООО "КровСтройСервис" 622051, Свердловская обл., г.Нижний Тагил, ул. Свердлова д.17 +73435336490</t>
  </si>
  <si>
    <t>Исполнен полностью (Платежное поручение от 06.06.2012 №675)</t>
  </si>
  <si>
    <t>внесены 14.03.2012 изменения внесены 12.07.2012</t>
  </si>
  <si>
    <t>внесены 12.07.2012</t>
  </si>
  <si>
    <t>Исполнен полностью (Платежное поручение от 23.03.2012 №319)</t>
  </si>
  <si>
    <t>Исполнен полностью (Платежное поручение от 17.05.2012 №796)</t>
  </si>
  <si>
    <t>Исполнен полностью (Платежное поручение от 13.07.2012 №487)</t>
  </si>
  <si>
    <t>внесены 18.07.2012</t>
  </si>
  <si>
    <t>Исполнен полностью (Платежное поручение от 14.05.2012 №371)</t>
  </si>
  <si>
    <t>внесены 20.07.2012</t>
  </si>
  <si>
    <t>Исполнен полностью (Платежное поручение от 20.06.2012 №505)</t>
  </si>
  <si>
    <t>внесены 09.04.2012</t>
  </si>
  <si>
    <t>внесены 20.06.2012</t>
  </si>
  <si>
    <t>Исполнен полностью (Платежное поручение от 18.05.2012 №383)</t>
  </si>
  <si>
    <t>Исполнен полностью (Платежное поручение от 05.07.2012 №444)</t>
  </si>
  <si>
    <t>Исполнен полностью (Платежное поручение от 03.07.2012 №418)</t>
  </si>
  <si>
    <t>Исполнен полностью (Платежное поручение от 24.07.2012 №469)</t>
  </si>
  <si>
    <t>Исполнен полностью (Платежное поручение от 24.07.2012 №468)</t>
  </si>
  <si>
    <t>Исполнен полностью (Платежное поручение от 27.07.2012 №293)</t>
  </si>
  <si>
    <t>Исполнен полностью (Платежное поручение от 12.07.2012 №285)</t>
  </si>
  <si>
    <t>Исполнен полностью (Платежное поручение от 30.07.2012 №81)</t>
  </si>
  <si>
    <t>№104 от 14.08.2012</t>
  </si>
  <si>
    <t>до 25.08.2012</t>
  </si>
  <si>
    <t>Поставка оборудования для столовой муниципального казенного общеобразовательного учреждения средняя общеобразовательная школа № 8 городского округа Верхний Тагил</t>
  </si>
  <si>
    <t>Поставка кухонного технологического оборудования для столовой Муниципального казенного общеобразовательного учреждения средней общеобразовательной школы №4</t>
  </si>
  <si>
    <t>№0162300013212000057-0185998-02 от 20.08.2012</t>
  </si>
  <si>
    <t>до 31.08.2012</t>
  </si>
  <si>
    <t>Поставка кухонного технологического оборудования для столовой Муниципального казенного общеобразовательного учреждения средней общеобразовательной школы №10 имени воина-интернационалиста Александра Харламова.</t>
  </si>
  <si>
    <t>Выполнение работ по ремонту полов на трех прогулочных верандах Муниципального казенного дошкольного образовательного учреждения – детского сада № 22</t>
  </si>
  <si>
    <t>Выполнение работ по расчистке от снега дорог, площадей, тротуаров общего пользования городского округа Верхний Тагил и подсыпке противогололедным материалом в IV квартале 2012 г.</t>
  </si>
  <si>
    <t>Выполнение работ по замене деревянных оконных блоков на оконные блоки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Харламова.</t>
  </si>
  <si>
    <t>Выполнение работ по  ремонту бани в поселке Половинный городского округа Верхний Тагил</t>
  </si>
  <si>
    <t>Выполнение работ по строительству теневого навеса на прогулочном участке Муниципального казенного  дошкольного образовательного учреждения – детский сад №17 общеразвивающего вида с приоритетным осуществлением физического  развития</t>
  </si>
  <si>
    <t>Исполнен полностью (Платежное поручение от 28.09.2012 №449)</t>
  </si>
  <si>
    <t>Исполнен полностью (ПП №752 от 04.09.2012)</t>
  </si>
  <si>
    <t>внесены 06.09.2012</t>
  </si>
  <si>
    <t>внесены 20.08.2012</t>
  </si>
  <si>
    <t>Исполнен полностью (Платежное поручение от 20.08.2012 №3757802)</t>
  </si>
  <si>
    <t>внесены 22.08.2012</t>
  </si>
  <si>
    <t>внесены 03.08.2012</t>
  </si>
  <si>
    <t>внесены 05.10.2012</t>
  </si>
  <si>
    <t>Исполнен полностью (Платежное поручение от 18.09.2012 №832)</t>
  </si>
  <si>
    <t>внесены 25.07.2012</t>
  </si>
  <si>
    <t>внесены 20.09.2012</t>
  </si>
  <si>
    <t>Исполнен полностью (Платежное поручение от 11.09.2012 №812)</t>
  </si>
  <si>
    <t>внесены 13.09.2012</t>
  </si>
  <si>
    <t>Исполнен полностью (Платежное поручение от 05.09.2012 №759)</t>
  </si>
  <si>
    <t>внесены 07.09.2012</t>
  </si>
  <si>
    <t>Исполнен полностью (Платежное поручение от 13.08.2012 №736)</t>
  </si>
  <si>
    <t>внесены 24.08.2013</t>
  </si>
  <si>
    <t>внесены 03.08.2013</t>
  </si>
  <si>
    <t>Исполнен полностью (Платежное поручение от 27.09.2012 №748)</t>
  </si>
  <si>
    <t>внесены 01.10.2012</t>
  </si>
  <si>
    <t>Исполнен полностью (Платежное поручение от 04.09.2012 №753)</t>
  </si>
  <si>
    <t xml:space="preserve">внесены 06.09.2012 </t>
  </si>
  <si>
    <t>№ 0162300013212000053 -094021-01 от 10.08.2012</t>
  </si>
  <si>
    <t>Исполнен полностью (Платежное поручение от 11.09.2012 №697)</t>
  </si>
  <si>
    <t xml:space="preserve">внесены 13.08.2012 </t>
  </si>
  <si>
    <t xml:space="preserve">внесены 14.09.2012 </t>
  </si>
  <si>
    <t>№ 1 от 16.08.2012 г.от</t>
  </si>
  <si>
    <t>до 09.2012</t>
  </si>
  <si>
    <t>Исполнен полностью (Платежное поручение от 25.09.2012 №433)</t>
  </si>
  <si>
    <t xml:space="preserve">внесены 21.08.2012 </t>
  </si>
  <si>
    <t xml:space="preserve">внесены 20.08.2012 </t>
  </si>
  <si>
    <t>№5 от 07.09.2012 г.</t>
  </si>
  <si>
    <t>ИП Татауров Л.А. ИНН 662900001439 г. Новоуральск ул. Жигаловского 2/2-125</t>
  </si>
  <si>
    <t>ИП Криворучко Д.Л. ИНН 66294195372 г. Новоуральск ул. Советская 20-29  +7 9049822734</t>
  </si>
  <si>
    <t>№1 от 19.09.2012</t>
  </si>
  <si>
    <t xml:space="preserve">внесены 21.09.2012 </t>
  </si>
  <si>
    <t>ООО "Торговый Дизайн" ИНН 6658120717 г. Екатеринбург ул. Сибирский Тракт 12 стр.8</t>
  </si>
  <si>
    <t>Администрация для нужд МКОУ СОШ №8, №4, №10; МК ДОУ №25</t>
  </si>
  <si>
    <t>Администрация для нужд  МКОУ СОШ №8, №4; МК ДОУ №25</t>
  </si>
  <si>
    <t>№ 0162300013212000063-0186047-02 от 05.10.12</t>
  </si>
  <si>
    <t xml:space="preserve">внесены 05.10.2012 </t>
  </si>
  <si>
    <t>ООО "Комви" ИНН6616006018 г.Новоуральск ул. Ольховая 72   343 70 37 022</t>
  </si>
  <si>
    <t>до 31.12.2012</t>
  </si>
  <si>
    <t>ООО "Екатеринбургское туристическое агентство" ИНН 6672249991 г.Екатеринбург ул. Ленина 69/14 оф 261  (343) 3787200</t>
  </si>
  <si>
    <t>ООО СК "Монолит" ИНН 66722358327 г. Екатеринбург ул. Карьерная 14 оф.3</t>
  </si>
  <si>
    <t>внесены 16.05.2012</t>
  </si>
  <si>
    <t xml:space="preserve">внесены 05.09.2012 </t>
  </si>
  <si>
    <t>№110 от 10.09.2012</t>
  </si>
  <si>
    <t>ООО "Снабжение" ИНН 6623071635 Свердловская обл. г. Нижний Тагил ул. Ленина 64 офис 509 8(3435) 499220</t>
  </si>
  <si>
    <t>ООО "Прогрес-ТО"ИНН 6673176136 г. Екатеринбург ул. Фронтовых бригад 7  (343) 3727222; 3727266</t>
  </si>
  <si>
    <t>внесены 06.08.2012</t>
  </si>
  <si>
    <t>№ 0162300013212000051-0099375-01 от 06.08.2012</t>
  </si>
  <si>
    <r>
      <t xml:space="preserve">№ 0162300013212000061 </t>
    </r>
    <r>
      <rPr>
        <b/>
        <sz val="8"/>
        <rFont val="Times New Roman"/>
        <family val="1"/>
      </rPr>
      <t>СОШ №8</t>
    </r>
    <r>
      <rPr>
        <sz val="8"/>
        <rFont val="Times New Roman"/>
        <family val="1"/>
      </rPr>
      <t xml:space="preserve"> 186054-01 от 28.09.2012 </t>
    </r>
    <r>
      <rPr>
        <b/>
        <sz val="8"/>
        <rFont val="Times New Roman"/>
        <family val="1"/>
      </rPr>
      <t>СОШ №4</t>
    </r>
    <r>
      <rPr>
        <sz val="8"/>
        <rFont val="Times New Roman"/>
        <family val="1"/>
      </rPr>
      <t xml:space="preserve"> 02234431-02 от 01.10.12 </t>
    </r>
    <r>
      <rPr>
        <b/>
        <sz val="8"/>
        <rFont val="Times New Roman"/>
        <family val="1"/>
      </rPr>
      <t>СОШ №10</t>
    </r>
    <r>
      <rPr>
        <sz val="8"/>
        <rFont val="Times New Roman"/>
        <family val="1"/>
      </rPr>
      <t xml:space="preserve"> 0185998-01 от 28.09.12 </t>
    </r>
    <r>
      <rPr>
        <b/>
        <sz val="8"/>
        <rFont val="Times New Roman"/>
        <family val="1"/>
      </rPr>
      <t>ДОУ№25</t>
    </r>
    <r>
      <rPr>
        <sz val="8"/>
        <rFont val="Times New Roman"/>
        <family val="1"/>
      </rPr>
      <t xml:space="preserve"> 0186048-02 от 28.09.12</t>
    </r>
  </si>
  <si>
    <t>внесены СОШ№8: 04.10.2012 СОШ №4: 03.10.12 СОШ №10: 01.10.12 ДОУ №25:02.10.12</t>
  </si>
  <si>
    <t>внесены СОШ№8: 04.10.2012 г. СОШ №4: 03.10.12 ДОУ №25:02.10.12</t>
  </si>
  <si>
    <r>
      <t xml:space="preserve">№ 0162300013212000062 </t>
    </r>
    <r>
      <rPr>
        <b/>
        <sz val="8"/>
        <rFont val="Times New Roman"/>
        <family val="1"/>
      </rPr>
      <t>СОШ №8</t>
    </r>
    <r>
      <rPr>
        <sz val="8"/>
        <rFont val="Times New Roman"/>
        <family val="1"/>
      </rPr>
      <t xml:space="preserve"> 168054-01 от 28.09.2012 </t>
    </r>
    <r>
      <rPr>
        <b/>
        <sz val="8"/>
        <rFont val="Times New Roman"/>
        <family val="1"/>
      </rPr>
      <t>СОШ №4</t>
    </r>
    <r>
      <rPr>
        <sz val="8"/>
        <rFont val="Times New Roman"/>
        <family val="1"/>
      </rPr>
      <t xml:space="preserve"> 02234431-02 от 01.10.12 </t>
    </r>
    <r>
      <rPr>
        <b/>
        <sz val="8"/>
        <rFont val="Times New Roman"/>
        <family val="1"/>
      </rPr>
      <t>ДОУ№25</t>
    </r>
    <r>
      <rPr>
        <sz val="8"/>
        <rFont val="Times New Roman"/>
        <family val="1"/>
      </rPr>
      <t xml:space="preserve"> 0186048-02 от 28.09.12</t>
    </r>
  </si>
  <si>
    <t>внесены 08.10.2012</t>
  </si>
  <si>
    <t>Поставка компьютерного оборудования  для Муниципального казенного общеобразовательного учреждения средней общеобразовательной школы №4</t>
  </si>
  <si>
    <t>Выполнение работ по установке приборов учёта энергетических ресурсов в  муниципальных учреждениях городского округа Верхний Тагил</t>
  </si>
  <si>
    <t>Поставка учебно-лабораторного оборудования для кабинета химии Муниципального казенного общеобразовательного учреждения средней общеобразовательной школы № 8 городского округа Верхний Тагил</t>
  </si>
  <si>
    <t>Проведение инженерно-геодезических изысканий и проектных работ для разработки проекта привязки  «Дошкольного образовательного учреждения на 135  мест, город Верхний Тагил»</t>
  </si>
  <si>
    <t>Выполнение работ по устройству водоотводных канав по улице Чехова, вдоль МКОУ СОШ № 4,  улице Степана Разина вдоль дома № 81, через улицу Свободы (около стадиона) в городе Верхний Тагил.</t>
  </si>
  <si>
    <t xml:space="preserve">Проведение работ по формированию земельных участков, на которых расположены многоквартирные жилые дома (межевание) в городе Верхний Тагил
</t>
  </si>
  <si>
    <t>Выполнение работ по замене деревянных оконных блоков на оконные блоки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Харламова</t>
  </si>
  <si>
    <t>Выполнение работ по ремонту кровли (скатной)  в здании Муниципального казенного дошкольного образовательного учреждения  детский сад №32 общеразвивающего вида с приоритетным осуществлением познавательно-речевого  развития</t>
  </si>
  <si>
    <t>Поставка компьютерного оборудования для Муниципального казенного общеобразовательного учреждения средней общеобразовательной школы № 8</t>
  </si>
  <si>
    <t>Поставка учебно-лабораторного оборудования для кабинета химии Муниципального казенного общеобразовательного учреждения средней общеобразовательной школы № 8</t>
  </si>
  <si>
    <t>Выполнение работ по  ремонту столовой Муниципального казенного   общеобразовательного учреждения средней общеобразовательной школы № 4</t>
  </si>
  <si>
    <t>Выполнение работ по устройству снежного городка в городе Верхний Тагил и по уста-новке и оформлению живых елей в п. Поло-винный и п. Белоречка.</t>
  </si>
  <si>
    <t>Выполнение  работ   по замене дверных блоков в муниципальном казенном общеобразовательном учреждении средней общеобразовательной школе № 4</t>
  </si>
  <si>
    <t>Оказание финансовых услуг по открытию и ведению банковских счетов, по учету денеж-ных средств, предназначенных для выдачи наличных денежных средств учреждениям городского округа Верхний Тагил</t>
  </si>
  <si>
    <t>№7 от 09.10.2012 г.</t>
  </si>
  <si>
    <t xml:space="preserve">внесены 09.10.2012 </t>
  </si>
  <si>
    <t>19.09.2012 в ред. №2 21.09.2012</t>
  </si>
  <si>
    <t>ООО "ГарантСтрой" ИНН 6670274600, 620137, Свердловская обл., г. Екатеринбург ул. Декабристов 16/18 корп. "И"п.41  Тел. +7 950 1933388</t>
  </si>
  <si>
    <t>Исполнен полностью (Платежное поручение от 13.11.12 №851)</t>
  </si>
  <si>
    <t xml:space="preserve">внесены 14.11.2012 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</si>
  <si>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(конфеты)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</si>
  <si>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(молоко)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</si>
  <si>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(мясо) </t>
  </si>
  <si>
    <t xml:space="preserve">Финансовый отдел </t>
  </si>
  <si>
    <t>Исполнен полностью (Платежное поручение от 17.10.2012 №927)</t>
  </si>
  <si>
    <t>внесены 02.11.2012</t>
  </si>
  <si>
    <t>Исполнен полностью (Платежное поручение от 19.11.2012 №1055)</t>
  </si>
  <si>
    <t>внесены 21.11.2012</t>
  </si>
  <si>
    <t>№0162300013212000067-0099375-01 от 15.10.2012 г.</t>
  </si>
  <si>
    <t>12.2012</t>
  </si>
  <si>
    <t xml:space="preserve">внесены 15.10.2012 </t>
  </si>
  <si>
    <t>№0162300013212000070-0099375-01 от 25.10.2012 г.</t>
  </si>
  <si>
    <t xml:space="preserve">внесены 25.10.2012 </t>
  </si>
  <si>
    <t>ООО "Энтальпия Сервис" ИНН 6658378723, 620000 г. Екатеринбург ул. Большой конный полуостров д.5А-3  83432149116</t>
  </si>
  <si>
    <t>№0162300013212000073-0099375-01 от 09.11.2012 г.</t>
  </si>
  <si>
    <t>06.2013</t>
  </si>
  <si>
    <t xml:space="preserve">внесены 09.11.2012 </t>
  </si>
  <si>
    <t>ООО "Институт "Первоуральскстройпроект" ИНН 6625028995, 623104 Свердловская обл. г. Первоуральск ул. Комсомольская 3   83439662777</t>
  </si>
  <si>
    <t>№0162300013212000074-0099375-02 от 06.11.2012 г.</t>
  </si>
  <si>
    <t>11.2013</t>
  </si>
  <si>
    <t xml:space="preserve">внесены 06.11.2012 </t>
  </si>
  <si>
    <t>ООО "Геополюс" ИНН 5501234672, 644008 Омская обл. г. Омск тер. Советский АО ул. Сибаковская 8-6   83812282310</t>
  </si>
  <si>
    <t>№ 8 от 02.11.2012 г.</t>
  </si>
  <si>
    <t>№ 0162300012000066-0189188-01 от 15.10.2012 г.</t>
  </si>
  <si>
    <t>11.2012</t>
  </si>
  <si>
    <t>Исполнен полностью (Платежное поручение от 25.11.12 №185)</t>
  </si>
  <si>
    <t xml:space="preserve">внесены 25.11.2012 </t>
  </si>
  <si>
    <t>Исполнен полностью (Платежное поручение от 08.10.2012 №717)</t>
  </si>
  <si>
    <t xml:space="preserve">внесены 11.10.2012 </t>
  </si>
  <si>
    <t>№ 016230003212000077-0185998-01 от 20.11.2012</t>
  </si>
  <si>
    <t xml:space="preserve">внесены 23.11.2012 </t>
  </si>
  <si>
    <t>Исполнен полностью (Платежное поручение от 30.10.2012 №4177998)</t>
  </si>
  <si>
    <t xml:space="preserve">внесены 01.11.2012 </t>
  </si>
  <si>
    <t>№ 0162300012000065-0185998-02 от 08.10.2012 г.</t>
  </si>
  <si>
    <t xml:space="preserve">внесены 08.10.2012 </t>
  </si>
  <si>
    <t>Исполнен полностью (Платежное поручение от 13.11.12 №4259477)</t>
  </si>
  <si>
    <t>ООО Эксперементальное производство Тагил ИНН 6616000175 624162 Свердловская область г. Втагил ул. Свободы 51 8 3435726488</t>
  </si>
  <si>
    <t xml:space="preserve">внесены 22.10.2012 </t>
  </si>
  <si>
    <t xml:space="preserve">внесены 10.10.2012 </t>
  </si>
  <si>
    <t>№157 от 31.10.2012</t>
  </si>
  <si>
    <t xml:space="preserve">внесены 02.11.2012 </t>
  </si>
  <si>
    <t>ООО "КУРС-ГРУПП" ИНН 6674371436 62016 г. Екатеринбург ул. Бисертская д.29 кв.169  83432871066</t>
  </si>
  <si>
    <t>№ 0162300013212000079-0186054-02 от 23.11.2012</t>
  </si>
  <si>
    <t xml:space="preserve">внесены 27.11.2012 </t>
  </si>
  <si>
    <t>внесены</t>
  </si>
  <si>
    <t>Исполнен полностью (Платежное поручение от 15.10.2012 №1170)</t>
  </si>
  <si>
    <t>Открытый конкурс</t>
  </si>
  <si>
    <t>Исполнен полностью (Платежное поручение от 10.10.2012 №779)</t>
  </si>
  <si>
    <t>внесены 16.10.2012</t>
  </si>
  <si>
    <t xml:space="preserve">открытый аукцион в электронной форме - 40 </t>
  </si>
  <si>
    <t xml:space="preserve">                                      из них для СМП</t>
  </si>
  <si>
    <t>Исполнен полностью (Платежное поручение от 12.12.2012 №584)</t>
  </si>
  <si>
    <t>внесены 14.12.2012</t>
  </si>
  <si>
    <t>Исполнен полностью (Платежное поручение от 29.11.12 №1073)</t>
  </si>
  <si>
    <t xml:space="preserve">внесены 05.12.2012 </t>
  </si>
  <si>
    <t>№ 016230003212000076-0094030-02 от 04.12.2012</t>
  </si>
  <si>
    <t xml:space="preserve">внесены 12.12.2012 </t>
  </si>
  <si>
    <t xml:space="preserve">№ 9 от 6.12.12 </t>
  </si>
  <si>
    <t xml:space="preserve">внесены 06.12.2012 </t>
  </si>
  <si>
    <t>Выполнение работ по содержанию автомобильных дорог местного значения и сооружений на них в городском округе Верхний Тагил в 2013 году</t>
  </si>
  <si>
    <t>Исполнен полностью (Платежное поручение от 07.12.2012 №428099)</t>
  </si>
  <si>
    <t>Исполнен полностью (Платежное поручение от 06.12.12 №4417272)</t>
  </si>
  <si>
    <t>Исполнен полностью (Платежное поручение от 12.12.12 №4457909)</t>
  </si>
  <si>
    <t>№0162300084-0186054-01 от 03.12.12</t>
  </si>
  <si>
    <t>Исполнен полностью (Платежное поручение от 06.12.12 №1377)</t>
  </si>
  <si>
    <t>Исполнен полностью (Платежное поручение от 14.12.2012 №12)</t>
  </si>
  <si>
    <t>Исполнен полностью (Платежное поручение от 03.10.2012 №862)</t>
  </si>
  <si>
    <t>Исполнен полностью (Платежное поручение от 30.10.2012 №969)</t>
  </si>
  <si>
    <t>внесены 29.10.2012</t>
  </si>
  <si>
    <t>Исполнен полностью (Платежное поручение от 24.10.2012 №960)</t>
  </si>
  <si>
    <t>№162300013212000069-0223431-02 от 23.10.2012 г.</t>
  </si>
  <si>
    <t>Исполнен полностью (Платежное поручение от 12.11.12 №4252422)</t>
  </si>
  <si>
    <t xml:space="preserve">внесены 13.11.2012 </t>
  </si>
  <si>
    <t xml:space="preserve">№01623000120000085-02223431-01 от  10.12.2012 </t>
  </si>
  <si>
    <t xml:space="preserve">внесены 14.12.2012 </t>
  </si>
  <si>
    <t xml:space="preserve">внесены 13.12.2012 </t>
  </si>
  <si>
    <t>№ 01623000120000088-02223431-01 от 11.12.2012</t>
  </si>
  <si>
    <t>01623000120000087-02223431-01 от 11.12.2012</t>
  </si>
  <si>
    <t>01623000120000089-02223431-01 от 17.12.2012</t>
  </si>
  <si>
    <t>ЗАО "Парад-компьютерные технологии" ИНН 620142 Свердловская обл.ул. Белинского д.132 +7 343 257 52 08</t>
  </si>
  <si>
    <t>Исполнен полностью (Платежное поручение от 07.12.12 №817)</t>
  </si>
  <si>
    <t xml:space="preserve">внесены 10.12.2012 </t>
  </si>
  <si>
    <t xml:space="preserve">№9 от 29.11.2012 </t>
  </si>
  <si>
    <t xml:space="preserve">№8 от 29.11.2012 </t>
  </si>
  <si>
    <t xml:space="preserve">№7 от 29.11.2012 </t>
  </si>
  <si>
    <t xml:space="preserve">внесены 30.11.2012 </t>
  </si>
  <si>
    <t>12.2013</t>
  </si>
  <si>
    <t>ОАО "Сбербанк России" Невьянское отделение № 1787 ИНН 7707083893 624192 Свердловская область г. Невьянск ул. Красноармейская 16</t>
  </si>
  <si>
    <t>№1 от 18.12.2012</t>
  </si>
  <si>
    <t>* с учетом начальной максимальной цены по заказу №79</t>
  </si>
  <si>
    <t>открытый конкурс -1</t>
  </si>
  <si>
    <t>Исполнен полностью (Платежное поручение от 12.11.12 №4252422</t>
  </si>
  <si>
    <t>Аукцион не состоялся ни подано ни одной заявки</t>
  </si>
  <si>
    <t>внесены 18.12.2012</t>
  </si>
  <si>
    <t xml:space="preserve">внесены 18.12.2012 </t>
  </si>
  <si>
    <t xml:space="preserve">внесены 03.08.2012 </t>
  </si>
  <si>
    <t xml:space="preserve">Проектирование объекта: «Газопровод среднего давления от точки врезки на углу улиц Свободы и Чапаева до мкр. «Северный» с установкой ГРПб (1,35 км.)» </t>
  </si>
  <si>
    <t>№6 от 20.12.2012</t>
  </si>
  <si>
    <t>до 04.2013</t>
  </si>
  <si>
    <t>внесены 20.12.2012</t>
  </si>
  <si>
    <t xml:space="preserve">ООО Предприятие комплексного проектирования "Инженерные системы" ИНН 6658340060, Свердловская обл. г.Екатеринбург ул. Фролова 19/1 оф2 тел. 3432281543 </t>
  </si>
  <si>
    <t>по состоянию на 14.12.2012 г. размещено 79 закупок + 3 закупки переходящие с 2011 г.</t>
  </si>
  <si>
    <t>28.12.2012 г.</t>
  </si>
  <si>
    <t>Исполнен полностью (Платежное поручение от 26.12.2012 №1193)</t>
  </si>
  <si>
    <t>внесены 29.12.2012</t>
  </si>
  <si>
    <t>Исполнен полностью (ПП №1224 от 28.12.2012)</t>
  </si>
  <si>
    <t>Исполнен полностью (Платежное поручение от 25.12.2012 №1188)</t>
  </si>
  <si>
    <t>Исполнен полностью (Платежное поручение от 27.12.2012 №632)</t>
  </si>
  <si>
    <t xml:space="preserve">внесены 29.12.2012 </t>
  </si>
  <si>
    <t>запрос котировок – 39</t>
  </si>
  <si>
    <t>ИТОГО: размещено в 2012 году 79 закупок + 3 закупки переходящие с 2011 г., из них</t>
  </si>
  <si>
    <t>ОТЧЕТ ГЛАВЕ ГОРОДСКОГО ОКРУГА ВЕРХНИЙ ТАГИЛ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закупках, проведенных по состоянию на 01.01.2013</t>
  </si>
  <si>
    <r>
      <t xml:space="preserve">№38 от 09.03.2012  </t>
    </r>
    <r>
      <rPr>
        <sz val="8"/>
        <rFont val="Times New Roman"/>
        <family val="1"/>
      </rPr>
      <t>Изменение цены контракта в связи с уменьшением потребности (цена первоначально 142 917 р.)</t>
    </r>
  </si>
  <si>
    <r>
      <t xml:space="preserve">Поставка мяса (включая птицу) и пищевые субпродукты для муниципальных нужд образовательных учреждений городского округа Верхний Тагил на четвертый квартал 2012 года.  </t>
    </r>
    <r>
      <rPr>
        <i/>
        <sz val="8"/>
        <rFont val="Times New Roman"/>
        <family val="1"/>
      </rPr>
      <t>В контракты вносились изменения в связи с уменьшением потребности (первоначальная суммарная цена контрактов 1307 599 р)</t>
    </r>
  </si>
  <si>
    <r>
      <t xml:space="preserve">Поставка молочных продуктов питания для муниципальных нужд образовательных учреждений городского округа Верхний Тагил на четвертый квартал 2012 года.   </t>
    </r>
    <r>
      <rPr>
        <i/>
        <sz val="8"/>
        <rFont val="Times New Roman"/>
        <family val="1"/>
      </rPr>
      <t xml:space="preserve">          В контракты вносились изменения в связи с уменьшением потребности (первоначальная суммарная цена контрактов 613 572,97 р)</t>
    </r>
  </si>
  <si>
    <t xml:space="preserve">Исполняется СОШ№8; Исполнен полностью СОШ№4 - ПП №1250 от 26.12.12, СОШ№10 - ПП №899 от 26.12.12, ДС№25 - ПП №871 от 25.12.12 </t>
  </si>
  <si>
    <t xml:space="preserve">Исполняется СОШ№8; Исполнен полностью СОШ№4 - ПП №1251 от 26.12.12, ДС№25 - ПП №870 от 25.12.12 </t>
  </si>
  <si>
    <t>Исполнен полностью (Платежное поручение от 25.12.12 №972)</t>
  </si>
  <si>
    <t>Исполнен полностью (Платежное поручение от 21.01.13 №12)</t>
  </si>
  <si>
    <t>Исполнен полностью (Платежное поручение от 21.01.13 №13)</t>
  </si>
  <si>
    <t>Исполнен полностью (Платежное поручение от 26.12.12 №1225)</t>
  </si>
  <si>
    <t>Исполнен полностью (Платежное поручение от 26.12.12 №1217, 1218)</t>
  </si>
  <si>
    <t>Исполнен полностью (Платежное поручение от 25.12.12 №1220)</t>
  </si>
  <si>
    <t>Исполнен полностью (Платежное поручение от 21.12.12 №1216)</t>
  </si>
  <si>
    <t>В 2012 г. по состоянию на 28.12.1012 г. заключено 84 контракта (из них 3 контракта размещение в 2011 г., 1 контракт по итогам размещения администрации МО Нижний Тагил - ЮГ) , исполнено полностью 73 контракта (из них 1 - ЮГ)</t>
  </si>
  <si>
    <t>исполняется 11 контрактов, из них с нарушениями: по срокам выполнения работ 0 контрактов, по срокам оплаты 3 контракта</t>
  </si>
  <si>
    <r>
      <t xml:space="preserve">Запрос котировок </t>
    </r>
    <r>
      <rPr>
        <b/>
        <sz val="10"/>
        <rFont val="Times New Roman"/>
        <family val="1"/>
      </rPr>
      <t>для СМП</t>
    </r>
  </si>
  <si>
    <r>
      <t xml:space="preserve">№39 от 14.03.2012 </t>
    </r>
    <r>
      <rPr>
        <sz val="8"/>
        <rFont val="Times New Roman"/>
        <family val="1"/>
      </rPr>
      <t>Изменение цены контракта в связи с уменьшением потребности (цена первоначально 266 781 р.)</t>
    </r>
  </si>
  <si>
    <r>
      <t xml:space="preserve">№40 от 14.03.2012   </t>
    </r>
    <r>
      <rPr>
        <sz val="8"/>
        <rFont val="Times New Roman"/>
        <family val="1"/>
      </rPr>
      <t>Изменение цены контракта в связи с уменьшением потребности (цена первоначально 365 490 р.)</t>
    </r>
  </si>
  <si>
    <r>
      <t xml:space="preserve">Открытый </t>
    </r>
    <r>
      <rPr>
        <b/>
        <sz val="10"/>
        <rFont val="Times New Roman"/>
        <family val="1"/>
      </rPr>
      <t>совместный</t>
    </r>
    <r>
      <rPr>
        <sz val="10"/>
        <rFont val="Times New Roman"/>
        <family val="1"/>
      </rPr>
      <t xml:space="preserve"> аукцион в электронной форме</t>
    </r>
  </si>
  <si>
    <t>ООО "Интеграция" ИНН 6658378723, 620000 г. Екатеринбург ул. Заводская 27-319    3432784415</t>
  </si>
  <si>
    <r>
      <t xml:space="preserve">Открытый аукцион в электронной форме                 </t>
    </r>
    <r>
      <rPr>
        <b/>
        <sz val="10"/>
        <rFont val="Times New Roman"/>
        <family val="1"/>
      </rPr>
      <t xml:space="preserve">  для СМП</t>
    </r>
  </si>
  <si>
    <t>ООО "Компания КИТ", ИНН6623066032, 622034,Свердловская обл, г.Екатеринбург ул. Гагарина д. 47-6  83432047733</t>
  </si>
  <si>
    <t>ООО "ЛЕА СЕРВИС" ИНН 6670274600, 624191, Свердловская обл., г. Невьянск, ул. Карла Маркса  Тел. +7 9089137518</t>
  </si>
  <si>
    <t>ООО "КРАБ" ИНН 622000,Свердловская обл., г. Н-Тагил, ул. Черных  1-16 +73435456647</t>
  </si>
  <si>
    <r>
      <t xml:space="preserve">Открытый аукцион в электронной форме                   </t>
    </r>
    <r>
      <rPr>
        <b/>
        <sz val="10"/>
        <rFont val="Times New Roman"/>
        <family val="1"/>
      </rPr>
      <t>для СМП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</si>
</sst>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&quot;р.&quot;"/>
    <numFmt numFmtId="173" formatCode="[$-FC19]d\ mmmm\ yyyy\ &quot;г.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4" fillId="33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8" fontId="3" fillId="16" borderId="10" xfId="0" applyNumberFormat="1" applyFont="1" applyFill="1" applyBorder="1" applyAlignment="1">
      <alignment horizontal="center" vertical="top" wrapText="1"/>
    </xf>
    <xf numFmtId="168" fontId="4" fillId="16" borderId="10" xfId="0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3.625" style="87" customWidth="1"/>
    <col min="2" max="2" width="13.75390625" style="0" customWidth="1"/>
    <col min="3" max="3" width="35.875" style="0" customWidth="1"/>
    <col min="4" max="4" width="11.125" style="0" customWidth="1"/>
    <col min="5" max="5" width="9.25390625" style="0" customWidth="1"/>
    <col min="6" max="6" width="9.625" style="0" customWidth="1"/>
    <col min="7" max="7" width="11.25390625" style="0" customWidth="1"/>
    <col min="8" max="8" width="14.00390625" style="0" customWidth="1"/>
    <col min="9" max="9" width="8.875" style="0" customWidth="1"/>
    <col min="10" max="10" width="13.25390625" style="0" customWidth="1"/>
    <col min="11" max="11" width="12.125" style="0" customWidth="1"/>
    <col min="12" max="12" width="11.625" style="0" customWidth="1"/>
    <col min="13" max="13" width="9.25390625" style="0" customWidth="1"/>
    <col min="14" max="14" width="8.875" style="0" customWidth="1"/>
    <col min="15" max="15" width="41.00390625" style="0" customWidth="1"/>
  </cols>
  <sheetData>
    <row r="1" spans="1:15" ht="43.5" customHeight="1">
      <c r="A1" s="65" t="s">
        <v>411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9.5" customHeight="1">
      <c r="A2" s="7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9"/>
    </row>
    <row r="3" spans="1:16" ht="92.25" customHeight="1">
      <c r="A3" s="78" t="s">
        <v>0</v>
      </c>
      <c r="B3" s="5" t="s">
        <v>19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14</v>
      </c>
      <c r="K3" s="5" t="s">
        <v>8</v>
      </c>
      <c r="L3" s="5" t="s">
        <v>9</v>
      </c>
      <c r="M3" s="5" t="s">
        <v>12</v>
      </c>
      <c r="N3" s="17" t="s">
        <v>13</v>
      </c>
      <c r="O3" s="20" t="s">
        <v>67</v>
      </c>
      <c r="P3" s="22"/>
    </row>
    <row r="4" spans="1:16" ht="12.75">
      <c r="A4" s="79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5">
        <v>13</v>
      </c>
      <c r="N4" s="17">
        <v>14</v>
      </c>
      <c r="O4" s="20" t="s">
        <v>66</v>
      </c>
      <c r="P4" s="22"/>
    </row>
    <row r="5" spans="1:16" s="40" customFormat="1" ht="53.25" customHeight="1">
      <c r="A5" s="33" t="s">
        <v>64</v>
      </c>
      <c r="B5" s="7" t="s">
        <v>23</v>
      </c>
      <c r="C5" s="8" t="s">
        <v>396</v>
      </c>
      <c r="D5" s="7" t="s">
        <v>10</v>
      </c>
      <c r="E5" s="9">
        <v>40858</v>
      </c>
      <c r="F5" s="9">
        <v>40870</v>
      </c>
      <c r="G5" s="23">
        <v>495</v>
      </c>
      <c r="H5" s="23">
        <v>480</v>
      </c>
      <c r="I5" s="23">
        <f>G5-H5</f>
        <v>15</v>
      </c>
      <c r="J5" s="7" t="s">
        <v>397</v>
      </c>
      <c r="K5" s="7" t="s">
        <v>398</v>
      </c>
      <c r="L5" s="7" t="s">
        <v>15</v>
      </c>
      <c r="M5" s="10" t="s">
        <v>399</v>
      </c>
      <c r="N5" s="10"/>
      <c r="O5" s="21" t="s">
        <v>400</v>
      </c>
      <c r="P5" s="39"/>
    </row>
    <row r="6" spans="1:17" ht="66.75" customHeight="1">
      <c r="A6" s="33" t="s">
        <v>64</v>
      </c>
      <c r="B6" s="7" t="s">
        <v>23</v>
      </c>
      <c r="C6" s="8" t="s">
        <v>59</v>
      </c>
      <c r="D6" s="7" t="s">
        <v>10</v>
      </c>
      <c r="E6" s="9">
        <v>40898</v>
      </c>
      <c r="F6" s="9">
        <v>40907</v>
      </c>
      <c r="G6" s="23">
        <v>487.46378</v>
      </c>
      <c r="H6" s="23">
        <v>480</v>
      </c>
      <c r="I6" s="23">
        <f aca="true" t="shared" si="0" ref="I6:I16">G6-H6</f>
        <v>7.463779999999986</v>
      </c>
      <c r="J6" s="7" t="s">
        <v>60</v>
      </c>
      <c r="K6" s="7" t="s">
        <v>61</v>
      </c>
      <c r="L6" s="14" t="s">
        <v>164</v>
      </c>
      <c r="M6" s="10" t="s">
        <v>62</v>
      </c>
      <c r="N6" s="10" t="s">
        <v>159</v>
      </c>
      <c r="O6" s="21" t="s">
        <v>68</v>
      </c>
      <c r="P6" s="22"/>
      <c r="Q6">
        <v>6</v>
      </c>
    </row>
    <row r="7" spans="1:16" ht="68.25" customHeight="1">
      <c r="A7" s="33" t="s">
        <v>64</v>
      </c>
      <c r="B7" s="7" t="s">
        <v>23</v>
      </c>
      <c r="C7" s="8" t="s">
        <v>16</v>
      </c>
      <c r="D7" s="7" t="s">
        <v>11</v>
      </c>
      <c r="E7" s="9">
        <v>40904</v>
      </c>
      <c r="F7" s="9">
        <v>40935</v>
      </c>
      <c r="G7" s="23">
        <v>1666.7</v>
      </c>
      <c r="H7" s="23">
        <v>1483.363</v>
      </c>
      <c r="I7" s="23">
        <f t="shared" si="0"/>
        <v>183.337</v>
      </c>
      <c r="J7" s="7" t="s">
        <v>25</v>
      </c>
      <c r="K7" s="15">
        <v>40976</v>
      </c>
      <c r="L7" s="14" t="s">
        <v>57</v>
      </c>
      <c r="M7" s="10" t="s">
        <v>56</v>
      </c>
      <c r="N7" s="18" t="s">
        <v>63</v>
      </c>
      <c r="O7" s="21" t="s">
        <v>69</v>
      </c>
      <c r="P7" s="22"/>
    </row>
    <row r="8" spans="1:16" ht="72" customHeight="1">
      <c r="A8" s="33">
        <v>1</v>
      </c>
      <c r="B8" s="7" t="s">
        <v>20</v>
      </c>
      <c r="C8" s="8" t="s">
        <v>17</v>
      </c>
      <c r="D8" s="7" t="s">
        <v>10</v>
      </c>
      <c r="E8" s="9" t="s">
        <v>18</v>
      </c>
      <c r="F8" s="9">
        <v>40960</v>
      </c>
      <c r="G8" s="23">
        <v>189.5</v>
      </c>
      <c r="H8" s="23">
        <v>189</v>
      </c>
      <c r="I8" s="23">
        <f t="shared" si="0"/>
        <v>0.5</v>
      </c>
      <c r="J8" s="7" t="s">
        <v>24</v>
      </c>
      <c r="K8" s="9">
        <v>41004</v>
      </c>
      <c r="L8" s="14" t="s">
        <v>77</v>
      </c>
      <c r="M8" s="10" t="s">
        <v>21</v>
      </c>
      <c r="N8" s="18" t="s">
        <v>78</v>
      </c>
      <c r="O8" s="21" t="s">
        <v>70</v>
      </c>
      <c r="P8" s="22"/>
    </row>
    <row r="9" spans="1:16" ht="68.25" customHeight="1">
      <c r="A9" s="33">
        <v>2</v>
      </c>
      <c r="B9" s="7" t="s">
        <v>23</v>
      </c>
      <c r="C9" s="8" t="s">
        <v>22</v>
      </c>
      <c r="D9" s="7" t="s">
        <v>426</v>
      </c>
      <c r="E9" s="9">
        <v>40947</v>
      </c>
      <c r="F9" s="9">
        <v>40954</v>
      </c>
      <c r="G9" s="23">
        <v>66.4915</v>
      </c>
      <c r="H9" s="23">
        <v>53.447</v>
      </c>
      <c r="I9" s="23">
        <f t="shared" si="0"/>
        <v>13.0445</v>
      </c>
      <c r="J9" s="9" t="s">
        <v>31</v>
      </c>
      <c r="K9" s="9">
        <v>40971</v>
      </c>
      <c r="L9" s="14" t="s">
        <v>58</v>
      </c>
      <c r="M9" s="10" t="s">
        <v>26</v>
      </c>
      <c r="N9" s="18" t="s">
        <v>63</v>
      </c>
      <c r="O9" s="21" t="s">
        <v>71</v>
      </c>
      <c r="P9" s="22"/>
    </row>
    <row r="10" spans="1:16" ht="67.5" customHeight="1">
      <c r="A10" s="33">
        <v>3</v>
      </c>
      <c r="B10" s="7" t="s">
        <v>29</v>
      </c>
      <c r="C10" s="8" t="s">
        <v>27</v>
      </c>
      <c r="D10" s="7" t="s">
        <v>426</v>
      </c>
      <c r="E10" s="9">
        <v>40954</v>
      </c>
      <c r="F10" s="9">
        <v>40961</v>
      </c>
      <c r="G10" s="23">
        <v>96.20887</v>
      </c>
      <c r="H10" s="23">
        <v>96.163</v>
      </c>
      <c r="I10" s="23">
        <f t="shared" si="0"/>
        <v>0.04587000000000785</v>
      </c>
      <c r="J10" s="9" t="s">
        <v>30</v>
      </c>
      <c r="K10" s="13">
        <v>41029</v>
      </c>
      <c r="L10" s="14" t="s">
        <v>165</v>
      </c>
      <c r="M10" s="7" t="s">
        <v>32</v>
      </c>
      <c r="N10" s="7" t="s">
        <v>159</v>
      </c>
      <c r="O10" s="21" t="s">
        <v>72</v>
      </c>
      <c r="P10" s="22"/>
    </row>
    <row r="11" spans="1:16" ht="68.25" customHeight="1">
      <c r="A11" s="33">
        <v>4</v>
      </c>
      <c r="B11" s="7" t="s">
        <v>29</v>
      </c>
      <c r="C11" s="8" t="s">
        <v>28</v>
      </c>
      <c r="D11" s="7" t="s">
        <v>426</v>
      </c>
      <c r="E11" s="9">
        <v>40954</v>
      </c>
      <c r="F11" s="9">
        <v>40961</v>
      </c>
      <c r="G11" s="23">
        <v>57</v>
      </c>
      <c r="H11" s="23">
        <v>56.8</v>
      </c>
      <c r="I11" s="23">
        <f t="shared" si="0"/>
        <v>0.20000000000000284</v>
      </c>
      <c r="J11" s="9" t="s">
        <v>33</v>
      </c>
      <c r="K11" s="13">
        <v>41029</v>
      </c>
      <c r="L11" s="14" t="s">
        <v>166</v>
      </c>
      <c r="M11" s="7" t="s">
        <v>32</v>
      </c>
      <c r="N11" s="7" t="s">
        <v>159</v>
      </c>
      <c r="O11" s="21" t="s">
        <v>72</v>
      </c>
      <c r="P11" s="22"/>
    </row>
    <row r="12" spans="1:16" ht="67.5" customHeight="1">
      <c r="A12" s="33">
        <v>5</v>
      </c>
      <c r="B12" s="7" t="s">
        <v>43</v>
      </c>
      <c r="C12" s="8" t="s">
        <v>34</v>
      </c>
      <c r="D12" s="7" t="s">
        <v>426</v>
      </c>
      <c r="E12" s="9">
        <v>40955</v>
      </c>
      <c r="F12" s="9">
        <v>40963</v>
      </c>
      <c r="G12" s="23">
        <v>199.0153</v>
      </c>
      <c r="H12" s="23">
        <v>186.7855</v>
      </c>
      <c r="I12" s="23">
        <f t="shared" si="0"/>
        <v>12.229799999999983</v>
      </c>
      <c r="J12" s="9" t="s">
        <v>47</v>
      </c>
      <c r="K12" s="9">
        <v>41029</v>
      </c>
      <c r="L12" s="14" t="s">
        <v>198</v>
      </c>
      <c r="M12" s="9" t="s">
        <v>48</v>
      </c>
      <c r="N12" s="9" t="s">
        <v>199</v>
      </c>
      <c r="O12" s="21" t="s">
        <v>72</v>
      </c>
      <c r="P12" s="22"/>
    </row>
    <row r="13" spans="1:16" ht="66.75" customHeight="1">
      <c r="A13" s="33">
        <v>6</v>
      </c>
      <c r="B13" s="7" t="s">
        <v>43</v>
      </c>
      <c r="C13" s="8" t="s">
        <v>133</v>
      </c>
      <c r="D13" s="7" t="s">
        <v>10</v>
      </c>
      <c r="E13" s="9">
        <v>40955</v>
      </c>
      <c r="F13" s="9">
        <v>40967</v>
      </c>
      <c r="G13" s="23">
        <v>442.328</v>
      </c>
      <c r="H13" s="23">
        <v>369</v>
      </c>
      <c r="I13" s="23">
        <f t="shared" si="0"/>
        <v>73.32799999999997</v>
      </c>
      <c r="J13" s="9" t="s">
        <v>161</v>
      </c>
      <c r="K13" s="24" t="s">
        <v>162</v>
      </c>
      <c r="L13" s="14" t="s">
        <v>200</v>
      </c>
      <c r="M13" s="9" t="s">
        <v>201</v>
      </c>
      <c r="N13" s="9" t="s">
        <v>202</v>
      </c>
      <c r="O13" s="21" t="s">
        <v>163</v>
      </c>
      <c r="P13" s="22"/>
    </row>
    <row r="14" spans="1:16" ht="69" customHeight="1">
      <c r="A14" s="33">
        <v>7</v>
      </c>
      <c r="B14" s="7" t="s">
        <v>44</v>
      </c>
      <c r="C14" s="8" t="s">
        <v>35</v>
      </c>
      <c r="D14" s="7" t="s">
        <v>426</v>
      </c>
      <c r="E14" s="9">
        <v>40959</v>
      </c>
      <c r="F14" s="9">
        <v>40967</v>
      </c>
      <c r="G14" s="23">
        <v>76.7999</v>
      </c>
      <c r="H14" s="23">
        <v>73.104</v>
      </c>
      <c r="I14" s="23">
        <f t="shared" si="0"/>
        <v>3.6958999999999946</v>
      </c>
      <c r="J14" s="9" t="s">
        <v>51</v>
      </c>
      <c r="K14" s="9">
        <v>40999</v>
      </c>
      <c r="L14" s="14" t="s">
        <v>167</v>
      </c>
      <c r="M14" s="9" t="s">
        <v>52</v>
      </c>
      <c r="N14" s="9" t="s">
        <v>102</v>
      </c>
      <c r="O14" s="21" t="s">
        <v>72</v>
      </c>
      <c r="P14" s="22"/>
    </row>
    <row r="15" spans="1:16" ht="68.25" customHeight="1">
      <c r="A15" s="33">
        <v>8</v>
      </c>
      <c r="B15" s="7" t="s">
        <v>44</v>
      </c>
      <c r="C15" s="8" t="s">
        <v>36</v>
      </c>
      <c r="D15" s="7" t="s">
        <v>426</v>
      </c>
      <c r="E15" s="9">
        <v>40959</v>
      </c>
      <c r="F15" s="9">
        <v>40967</v>
      </c>
      <c r="G15" s="23">
        <v>15.0335</v>
      </c>
      <c r="H15" s="23">
        <v>14.85</v>
      </c>
      <c r="I15" s="23">
        <f t="shared" si="0"/>
        <v>0.18350000000000044</v>
      </c>
      <c r="J15" s="9" t="s">
        <v>53</v>
      </c>
      <c r="K15" s="9">
        <v>40999</v>
      </c>
      <c r="L15" s="14" t="s">
        <v>168</v>
      </c>
      <c r="M15" s="9" t="s">
        <v>52</v>
      </c>
      <c r="N15" s="9" t="s">
        <v>95</v>
      </c>
      <c r="O15" s="21" t="s">
        <v>72</v>
      </c>
      <c r="P15" s="22"/>
    </row>
    <row r="16" spans="1:16" ht="65.25" customHeight="1">
      <c r="A16" s="80">
        <v>9</v>
      </c>
      <c r="B16" s="41" t="s">
        <v>45</v>
      </c>
      <c r="C16" s="43" t="s">
        <v>37</v>
      </c>
      <c r="D16" s="62" t="s">
        <v>426</v>
      </c>
      <c r="E16" s="64">
        <v>40961</v>
      </c>
      <c r="F16" s="64">
        <v>40969</v>
      </c>
      <c r="G16" s="63">
        <v>145.695</v>
      </c>
      <c r="H16" s="63">
        <v>141.828</v>
      </c>
      <c r="I16" s="63">
        <f t="shared" si="0"/>
        <v>3.8669999999999902</v>
      </c>
      <c r="J16" s="68" t="s">
        <v>412</v>
      </c>
      <c r="K16" s="68">
        <v>41060</v>
      </c>
      <c r="L16" s="66" t="s">
        <v>191</v>
      </c>
      <c r="M16" s="68" t="s">
        <v>192</v>
      </c>
      <c r="N16" s="56" t="s">
        <v>193</v>
      </c>
      <c r="O16" s="70" t="s">
        <v>72</v>
      </c>
      <c r="P16" s="22"/>
    </row>
    <row r="17" spans="1:16" ht="40.5" customHeight="1">
      <c r="A17" s="80"/>
      <c r="B17" s="42"/>
      <c r="C17" s="44"/>
      <c r="D17" s="62"/>
      <c r="E17" s="64"/>
      <c r="F17" s="64"/>
      <c r="G17" s="63"/>
      <c r="H17" s="63"/>
      <c r="I17" s="63"/>
      <c r="J17" s="69"/>
      <c r="K17" s="69"/>
      <c r="L17" s="67"/>
      <c r="M17" s="69"/>
      <c r="N17" s="59"/>
      <c r="O17" s="71"/>
      <c r="P17" s="22"/>
    </row>
    <row r="18" spans="1:16" ht="106.5" customHeight="1">
      <c r="A18" s="33">
        <v>10</v>
      </c>
      <c r="B18" s="7" t="s">
        <v>45</v>
      </c>
      <c r="C18" s="8" t="s">
        <v>38</v>
      </c>
      <c r="D18" s="7" t="s">
        <v>426</v>
      </c>
      <c r="E18" s="9">
        <v>40961</v>
      </c>
      <c r="F18" s="9">
        <v>40974</v>
      </c>
      <c r="G18" s="23">
        <v>268.515</v>
      </c>
      <c r="H18" s="23">
        <v>223.22366</v>
      </c>
      <c r="I18" s="23">
        <f aca="true" t="shared" si="1" ref="I18:I65">G18-H18</f>
        <v>45.29133999999999</v>
      </c>
      <c r="J18" s="9" t="s">
        <v>427</v>
      </c>
      <c r="K18" s="9">
        <v>41060</v>
      </c>
      <c r="L18" s="28" t="s">
        <v>194</v>
      </c>
      <c r="M18" s="9" t="s">
        <v>192</v>
      </c>
      <c r="N18" s="18" t="s">
        <v>193</v>
      </c>
      <c r="O18" s="21" t="s">
        <v>72</v>
      </c>
      <c r="P18" s="22"/>
    </row>
    <row r="19" spans="1:16" ht="105" customHeight="1">
      <c r="A19" s="33">
        <v>11</v>
      </c>
      <c r="B19" s="7" t="s">
        <v>45</v>
      </c>
      <c r="C19" s="8" t="s">
        <v>39</v>
      </c>
      <c r="D19" s="7" t="s">
        <v>426</v>
      </c>
      <c r="E19" s="9">
        <v>40961</v>
      </c>
      <c r="F19" s="9">
        <v>40974</v>
      </c>
      <c r="G19" s="23">
        <v>368.625</v>
      </c>
      <c r="H19" s="23">
        <v>298.90048</v>
      </c>
      <c r="I19" s="23">
        <f t="shared" si="1"/>
        <v>69.72451999999998</v>
      </c>
      <c r="J19" s="9" t="s">
        <v>428</v>
      </c>
      <c r="K19" s="9">
        <v>41060</v>
      </c>
      <c r="L19" s="28" t="s">
        <v>195</v>
      </c>
      <c r="M19" s="9" t="s">
        <v>192</v>
      </c>
      <c r="N19" s="18" t="s">
        <v>193</v>
      </c>
      <c r="O19" s="21" t="s">
        <v>72</v>
      </c>
      <c r="P19" s="22"/>
    </row>
    <row r="20" spans="1:16" ht="64.5" customHeight="1">
      <c r="A20" s="33">
        <v>12</v>
      </c>
      <c r="B20" s="7" t="s">
        <v>43</v>
      </c>
      <c r="C20" s="8" t="s">
        <v>40</v>
      </c>
      <c r="D20" s="7" t="s">
        <v>426</v>
      </c>
      <c r="E20" s="9">
        <v>40968</v>
      </c>
      <c r="F20" s="9">
        <v>40981</v>
      </c>
      <c r="G20" s="23">
        <v>368.379</v>
      </c>
      <c r="H20" s="23">
        <v>355.775</v>
      </c>
      <c r="I20" s="23">
        <f t="shared" si="1"/>
        <v>12.604000000000042</v>
      </c>
      <c r="J20" s="7" t="s">
        <v>49</v>
      </c>
      <c r="K20" s="9">
        <v>41060</v>
      </c>
      <c r="L20" s="7" t="s">
        <v>203</v>
      </c>
      <c r="M20" s="7" t="s">
        <v>50</v>
      </c>
      <c r="N20" s="7" t="s">
        <v>202</v>
      </c>
      <c r="O20" s="21" t="s">
        <v>72</v>
      </c>
      <c r="P20" s="22"/>
    </row>
    <row r="21" spans="1:16" ht="74.25" customHeight="1">
      <c r="A21" s="33">
        <v>13</v>
      </c>
      <c r="B21" s="7" t="s">
        <v>46</v>
      </c>
      <c r="C21" s="8" t="s">
        <v>73</v>
      </c>
      <c r="D21" s="7" t="s">
        <v>426</v>
      </c>
      <c r="E21" s="9">
        <v>40980</v>
      </c>
      <c r="F21" s="9">
        <v>40990</v>
      </c>
      <c r="G21" s="23">
        <v>158.02153</v>
      </c>
      <c r="H21" s="23">
        <v>154.912</v>
      </c>
      <c r="I21" s="23">
        <f t="shared" si="1"/>
        <v>3.1095300000000066</v>
      </c>
      <c r="J21" s="7" t="s">
        <v>92</v>
      </c>
      <c r="K21" s="9">
        <v>41090</v>
      </c>
      <c r="L21" s="28" t="s">
        <v>196</v>
      </c>
      <c r="M21" s="7" t="s">
        <v>134</v>
      </c>
      <c r="N21" s="7" t="s">
        <v>197</v>
      </c>
      <c r="O21" s="21" t="s">
        <v>72</v>
      </c>
      <c r="P21" s="22"/>
    </row>
    <row r="22" spans="1:16" ht="62.25" customHeight="1">
      <c r="A22" s="33">
        <v>14</v>
      </c>
      <c r="B22" s="7" t="s">
        <v>23</v>
      </c>
      <c r="C22" s="8" t="s">
        <v>75</v>
      </c>
      <c r="D22" s="7" t="s">
        <v>10</v>
      </c>
      <c r="E22" s="9">
        <v>40984</v>
      </c>
      <c r="F22" s="9">
        <v>40996</v>
      </c>
      <c r="G22" s="23">
        <v>200.19657</v>
      </c>
      <c r="H22" s="23">
        <v>153.49845</v>
      </c>
      <c r="I22" s="23">
        <f t="shared" si="1"/>
        <v>46.69812000000002</v>
      </c>
      <c r="J22" s="7" t="s">
        <v>93</v>
      </c>
      <c r="K22" s="7" t="s">
        <v>94</v>
      </c>
      <c r="L22" s="7" t="s">
        <v>15</v>
      </c>
      <c r="M22" s="7" t="s">
        <v>134</v>
      </c>
      <c r="N22" s="18"/>
      <c r="O22" s="21" t="s">
        <v>74</v>
      </c>
      <c r="P22" s="22"/>
    </row>
    <row r="23" spans="1:16" ht="77.25" customHeight="1">
      <c r="A23" s="33">
        <v>15</v>
      </c>
      <c r="B23" s="7" t="s">
        <v>23</v>
      </c>
      <c r="C23" s="8" t="s">
        <v>41</v>
      </c>
      <c r="D23" s="7" t="s">
        <v>11</v>
      </c>
      <c r="E23" s="9">
        <v>40975</v>
      </c>
      <c r="F23" s="9">
        <v>40996</v>
      </c>
      <c r="G23" s="23">
        <v>6530</v>
      </c>
      <c r="H23" s="23">
        <v>6530</v>
      </c>
      <c r="I23" s="23">
        <f t="shared" si="1"/>
        <v>0</v>
      </c>
      <c r="J23" s="7" t="s">
        <v>97</v>
      </c>
      <c r="K23" s="9">
        <v>41091</v>
      </c>
      <c r="L23" s="28" t="s">
        <v>304</v>
      </c>
      <c r="M23" s="7" t="s">
        <v>95</v>
      </c>
      <c r="N23" s="7" t="s">
        <v>305</v>
      </c>
      <c r="O23" s="21" t="s">
        <v>76</v>
      </c>
      <c r="P23" s="22"/>
    </row>
    <row r="24" spans="1:16" ht="102.75" customHeight="1">
      <c r="A24" s="33">
        <v>16</v>
      </c>
      <c r="B24" s="7" t="s">
        <v>23</v>
      </c>
      <c r="C24" s="8" t="s">
        <v>42</v>
      </c>
      <c r="D24" s="7" t="s">
        <v>11</v>
      </c>
      <c r="E24" s="9">
        <v>40988</v>
      </c>
      <c r="F24" s="9">
        <v>41016</v>
      </c>
      <c r="G24" s="23">
        <v>31806.15</v>
      </c>
      <c r="H24" s="23">
        <v>31647.11925</v>
      </c>
      <c r="I24" s="23">
        <f t="shared" si="1"/>
        <v>159.03075000000172</v>
      </c>
      <c r="J24" s="7" t="s">
        <v>96</v>
      </c>
      <c r="K24" s="9">
        <v>41152</v>
      </c>
      <c r="L24" s="28" t="s">
        <v>403</v>
      </c>
      <c r="M24" s="7" t="s">
        <v>98</v>
      </c>
      <c r="N24" s="7" t="s">
        <v>404</v>
      </c>
      <c r="O24" s="21" t="s">
        <v>99</v>
      </c>
      <c r="P24" s="22"/>
    </row>
    <row r="25" spans="1:16" ht="73.5" customHeight="1">
      <c r="A25" s="33">
        <v>17</v>
      </c>
      <c r="B25" s="7" t="s">
        <v>44</v>
      </c>
      <c r="C25" s="8" t="s">
        <v>54</v>
      </c>
      <c r="D25" s="7" t="s">
        <v>426</v>
      </c>
      <c r="E25" s="9">
        <v>40990</v>
      </c>
      <c r="F25" s="9">
        <v>41003</v>
      </c>
      <c r="G25" s="23">
        <v>227.415</v>
      </c>
      <c r="H25" s="23">
        <v>218.9718</v>
      </c>
      <c r="I25" s="23">
        <f t="shared" si="1"/>
        <v>8.44319999999999</v>
      </c>
      <c r="J25" s="7" t="s">
        <v>100</v>
      </c>
      <c r="K25" s="9">
        <v>41090</v>
      </c>
      <c r="L25" s="28" t="s">
        <v>204</v>
      </c>
      <c r="M25" s="7" t="s">
        <v>102</v>
      </c>
      <c r="N25" s="7" t="s">
        <v>199</v>
      </c>
      <c r="O25" s="21" t="s">
        <v>72</v>
      </c>
      <c r="P25" s="22"/>
    </row>
    <row r="26" spans="1:16" ht="71.25" customHeight="1">
      <c r="A26" s="33">
        <v>18</v>
      </c>
      <c r="B26" s="7" t="s">
        <v>44</v>
      </c>
      <c r="C26" s="8" t="s">
        <v>55</v>
      </c>
      <c r="D26" s="7" t="s">
        <v>426</v>
      </c>
      <c r="E26" s="9">
        <v>40990</v>
      </c>
      <c r="F26" s="9">
        <v>41003</v>
      </c>
      <c r="G26" s="23">
        <v>36.0804</v>
      </c>
      <c r="H26" s="23">
        <v>35.64</v>
      </c>
      <c r="I26" s="23">
        <f t="shared" si="1"/>
        <v>0.4403999999999968</v>
      </c>
      <c r="J26" s="7" t="s">
        <v>101</v>
      </c>
      <c r="K26" s="9">
        <v>41090</v>
      </c>
      <c r="L26" s="28" t="s">
        <v>205</v>
      </c>
      <c r="M26" s="7" t="s">
        <v>102</v>
      </c>
      <c r="N26" s="7" t="s">
        <v>199</v>
      </c>
      <c r="O26" s="21" t="s">
        <v>72</v>
      </c>
      <c r="P26" s="22"/>
    </row>
    <row r="27" spans="1:16" ht="75.75" customHeight="1">
      <c r="A27" s="33">
        <v>19</v>
      </c>
      <c r="B27" s="12" t="s">
        <v>81</v>
      </c>
      <c r="C27" s="29" t="s">
        <v>79</v>
      </c>
      <c r="D27" s="7" t="s">
        <v>426</v>
      </c>
      <c r="E27" s="9">
        <v>41005</v>
      </c>
      <c r="F27" s="9">
        <v>41023</v>
      </c>
      <c r="G27" s="23">
        <v>365.33015</v>
      </c>
      <c r="H27" s="23">
        <v>340.452</v>
      </c>
      <c r="I27" s="23">
        <f t="shared" si="1"/>
        <v>24.878150000000005</v>
      </c>
      <c r="J27" s="7" t="s">
        <v>104</v>
      </c>
      <c r="K27" s="9">
        <v>41182</v>
      </c>
      <c r="L27" s="28" t="s">
        <v>351</v>
      </c>
      <c r="M27" s="7" t="s">
        <v>98</v>
      </c>
      <c r="N27" s="7" t="s">
        <v>352</v>
      </c>
      <c r="O27" s="21" t="s">
        <v>72</v>
      </c>
      <c r="P27" s="22"/>
    </row>
    <row r="28" spans="1:16" ht="75" customHeight="1">
      <c r="A28" s="33">
        <v>20</v>
      </c>
      <c r="B28" s="7" t="s">
        <v>81</v>
      </c>
      <c r="C28" s="8" t="s">
        <v>80</v>
      </c>
      <c r="D28" s="7" t="s">
        <v>426</v>
      </c>
      <c r="E28" s="9">
        <v>41005</v>
      </c>
      <c r="F28" s="9">
        <v>41023</v>
      </c>
      <c r="G28" s="23">
        <v>96.6</v>
      </c>
      <c r="H28" s="23">
        <v>96.24</v>
      </c>
      <c r="I28" s="23">
        <f t="shared" si="1"/>
        <v>0.35999999999999943</v>
      </c>
      <c r="J28" s="7" t="s">
        <v>103</v>
      </c>
      <c r="K28" s="9">
        <v>41182</v>
      </c>
      <c r="L28" s="28" t="s">
        <v>223</v>
      </c>
      <c r="M28" s="7" t="s">
        <v>98</v>
      </c>
      <c r="N28" s="7" t="s">
        <v>279</v>
      </c>
      <c r="O28" s="21" t="s">
        <v>72</v>
      </c>
      <c r="P28" s="22"/>
    </row>
    <row r="29" spans="1:16" ht="75.75" customHeight="1">
      <c r="A29" s="33">
        <v>21</v>
      </c>
      <c r="B29" s="7" t="s">
        <v>29</v>
      </c>
      <c r="C29" s="8" t="s">
        <v>27</v>
      </c>
      <c r="D29" s="7" t="s">
        <v>426</v>
      </c>
      <c r="E29" s="9">
        <v>41023</v>
      </c>
      <c r="F29" s="9">
        <v>41027</v>
      </c>
      <c r="G29" s="23">
        <v>138.76193</v>
      </c>
      <c r="H29" s="23">
        <v>131.5115</v>
      </c>
      <c r="I29" s="23">
        <f t="shared" si="1"/>
        <v>7.250429999999994</v>
      </c>
      <c r="J29" s="7" t="s">
        <v>105</v>
      </c>
      <c r="K29" s="9">
        <v>42929</v>
      </c>
      <c r="L29" s="28" t="s">
        <v>206</v>
      </c>
      <c r="M29" s="7" t="s">
        <v>106</v>
      </c>
      <c r="N29" s="7" t="s">
        <v>395</v>
      </c>
      <c r="O29" s="21" t="s">
        <v>72</v>
      </c>
      <c r="P29" s="22"/>
    </row>
    <row r="30" spans="1:16" ht="72.75" customHeight="1">
      <c r="A30" s="33">
        <v>22</v>
      </c>
      <c r="B30" s="7" t="s">
        <v>29</v>
      </c>
      <c r="C30" s="8" t="s">
        <v>28</v>
      </c>
      <c r="D30" s="7" t="s">
        <v>426</v>
      </c>
      <c r="E30" s="9">
        <v>41023</v>
      </c>
      <c r="F30" s="9">
        <v>41027</v>
      </c>
      <c r="G30" s="23">
        <v>62.7</v>
      </c>
      <c r="H30" s="23">
        <v>62.7</v>
      </c>
      <c r="I30" s="23">
        <f t="shared" si="1"/>
        <v>0</v>
      </c>
      <c r="J30" s="7" t="s">
        <v>107</v>
      </c>
      <c r="K30" s="9">
        <v>42929</v>
      </c>
      <c r="L30" s="28" t="s">
        <v>207</v>
      </c>
      <c r="M30" s="7" t="s">
        <v>106</v>
      </c>
      <c r="N30" s="7" t="s">
        <v>395</v>
      </c>
      <c r="O30" s="21" t="s">
        <v>72</v>
      </c>
      <c r="P30" s="22"/>
    </row>
    <row r="31" spans="1:16" ht="93" customHeight="1">
      <c r="A31" s="33">
        <v>23</v>
      </c>
      <c r="B31" s="7" t="s">
        <v>86</v>
      </c>
      <c r="C31" s="8" t="s">
        <v>108</v>
      </c>
      <c r="D31" s="7" t="s">
        <v>11</v>
      </c>
      <c r="E31" s="9">
        <v>41023</v>
      </c>
      <c r="F31" s="9">
        <v>41031</v>
      </c>
      <c r="G31" s="23">
        <v>459.85</v>
      </c>
      <c r="H31" s="23">
        <v>459.85</v>
      </c>
      <c r="I31" s="23">
        <f t="shared" si="1"/>
        <v>0</v>
      </c>
      <c r="J31" s="7" t="s">
        <v>156</v>
      </c>
      <c r="K31" s="9">
        <v>41122</v>
      </c>
      <c r="L31" s="7" t="s">
        <v>155</v>
      </c>
      <c r="M31" s="7" t="s">
        <v>268</v>
      </c>
      <c r="N31" s="7" t="s">
        <v>228</v>
      </c>
      <c r="O31" s="21" t="s">
        <v>132</v>
      </c>
      <c r="P31" s="22"/>
    </row>
    <row r="32" spans="1:16" ht="91.5" customHeight="1">
      <c r="A32" s="33">
        <v>24</v>
      </c>
      <c r="B32" s="7" t="s">
        <v>23</v>
      </c>
      <c r="C32" s="8" t="s">
        <v>109</v>
      </c>
      <c r="D32" s="7" t="s">
        <v>11</v>
      </c>
      <c r="E32" s="9">
        <v>41024</v>
      </c>
      <c r="F32" s="9">
        <v>41040</v>
      </c>
      <c r="G32" s="23">
        <v>298.9</v>
      </c>
      <c r="H32" s="23">
        <v>73.876</v>
      </c>
      <c r="I32" s="23">
        <f t="shared" si="1"/>
        <v>225.02399999999997</v>
      </c>
      <c r="J32" s="7" t="s">
        <v>124</v>
      </c>
      <c r="K32" s="9">
        <v>41071</v>
      </c>
      <c r="L32" s="7" t="s">
        <v>405</v>
      </c>
      <c r="M32" s="7" t="s">
        <v>121</v>
      </c>
      <c r="N32" s="7" t="s">
        <v>404</v>
      </c>
      <c r="O32" s="21" t="s">
        <v>122</v>
      </c>
      <c r="P32" s="22"/>
    </row>
    <row r="33" spans="1:16" ht="24.75" customHeight="1">
      <c r="A33" s="81">
        <v>25</v>
      </c>
      <c r="B33" s="41" t="s">
        <v>23</v>
      </c>
      <c r="C33" s="43" t="s">
        <v>82</v>
      </c>
      <c r="D33" s="41" t="s">
        <v>11</v>
      </c>
      <c r="E33" s="9">
        <v>41024</v>
      </c>
      <c r="F33" s="9">
        <v>41032</v>
      </c>
      <c r="G33" s="23">
        <v>0</v>
      </c>
      <c r="H33" s="23">
        <v>0</v>
      </c>
      <c r="I33" s="23">
        <f t="shared" si="1"/>
        <v>0</v>
      </c>
      <c r="J33" s="45" t="s">
        <v>123</v>
      </c>
      <c r="K33" s="88"/>
      <c r="L33" s="88"/>
      <c r="M33" s="88"/>
      <c r="N33" s="89"/>
      <c r="O33" s="21"/>
      <c r="P33" s="22"/>
    </row>
    <row r="34" spans="1:16" ht="27.75" customHeight="1">
      <c r="A34" s="82"/>
      <c r="B34" s="42"/>
      <c r="C34" s="44"/>
      <c r="D34" s="42"/>
      <c r="E34" s="9">
        <v>41116</v>
      </c>
      <c r="F34" s="9">
        <v>41124</v>
      </c>
      <c r="G34" s="23">
        <v>0</v>
      </c>
      <c r="H34" s="23">
        <v>0</v>
      </c>
      <c r="I34" s="23">
        <f t="shared" si="1"/>
        <v>0</v>
      </c>
      <c r="J34" s="45" t="s">
        <v>123</v>
      </c>
      <c r="K34" s="88"/>
      <c r="L34" s="88"/>
      <c r="M34" s="88"/>
      <c r="N34" s="89"/>
      <c r="O34" s="21"/>
      <c r="P34" s="22"/>
    </row>
    <row r="35" spans="1:16" ht="106.5" customHeight="1">
      <c r="A35" s="33">
        <v>26</v>
      </c>
      <c r="B35" s="7" t="s">
        <v>23</v>
      </c>
      <c r="C35" s="8" t="s">
        <v>83</v>
      </c>
      <c r="D35" s="7" t="s">
        <v>11</v>
      </c>
      <c r="E35" s="9">
        <v>41024</v>
      </c>
      <c r="F35" s="9">
        <v>41032</v>
      </c>
      <c r="G35" s="23">
        <v>236</v>
      </c>
      <c r="H35" s="23">
        <v>236</v>
      </c>
      <c r="I35" s="23">
        <f t="shared" si="1"/>
        <v>0</v>
      </c>
      <c r="J35" s="7" t="s">
        <v>125</v>
      </c>
      <c r="K35" s="9">
        <v>41085</v>
      </c>
      <c r="L35" s="7" t="s">
        <v>224</v>
      </c>
      <c r="M35" s="7" t="s">
        <v>126</v>
      </c>
      <c r="N35" s="7" t="s">
        <v>225</v>
      </c>
      <c r="O35" s="21" t="s">
        <v>127</v>
      </c>
      <c r="P35" s="22"/>
    </row>
    <row r="36" spans="1:16" ht="78" customHeight="1">
      <c r="A36" s="33">
        <v>27</v>
      </c>
      <c r="B36" s="7" t="s">
        <v>87</v>
      </c>
      <c r="C36" s="8" t="s">
        <v>84</v>
      </c>
      <c r="D36" s="7" t="s">
        <v>11</v>
      </c>
      <c r="E36" s="9">
        <v>41064</v>
      </c>
      <c r="F36" s="9">
        <v>41078</v>
      </c>
      <c r="G36" s="23">
        <v>342.11</v>
      </c>
      <c r="H36" s="23">
        <v>338.6889</v>
      </c>
      <c r="I36" s="23">
        <f t="shared" si="1"/>
        <v>3.421100000000024</v>
      </c>
      <c r="J36" s="7" t="s">
        <v>128</v>
      </c>
      <c r="K36" s="9">
        <v>41123</v>
      </c>
      <c r="L36" s="28" t="s">
        <v>208</v>
      </c>
      <c r="M36" s="7" t="s">
        <v>147</v>
      </c>
      <c r="N36" s="7" t="s">
        <v>226</v>
      </c>
      <c r="O36" s="21" t="s">
        <v>129</v>
      </c>
      <c r="P36" s="22"/>
    </row>
    <row r="37" spans="1:16" ht="87.75" customHeight="1">
      <c r="A37" s="33">
        <v>28</v>
      </c>
      <c r="B37" s="7" t="s">
        <v>88</v>
      </c>
      <c r="C37" s="8" t="s">
        <v>154</v>
      </c>
      <c r="D37" s="7" t="s">
        <v>11</v>
      </c>
      <c r="E37" s="9" t="s">
        <v>130</v>
      </c>
      <c r="F37" s="9">
        <v>41081</v>
      </c>
      <c r="G37" s="23">
        <v>1085.588</v>
      </c>
      <c r="H37" s="23">
        <v>719.57206</v>
      </c>
      <c r="I37" s="23">
        <f t="shared" si="1"/>
        <v>366.01594</v>
      </c>
      <c r="J37" s="7" t="s">
        <v>131</v>
      </c>
      <c r="K37" s="9">
        <v>41151</v>
      </c>
      <c r="L37" s="28" t="s">
        <v>227</v>
      </c>
      <c r="M37" s="7" t="s">
        <v>147</v>
      </c>
      <c r="N37" s="7" t="s">
        <v>228</v>
      </c>
      <c r="O37" s="21" t="s">
        <v>132</v>
      </c>
      <c r="P37" s="22"/>
    </row>
    <row r="38" spans="1:16" ht="74.25" customHeight="1">
      <c r="A38" s="33">
        <v>29</v>
      </c>
      <c r="B38" s="7" t="s">
        <v>89</v>
      </c>
      <c r="C38" s="8" t="s">
        <v>110</v>
      </c>
      <c r="D38" s="7" t="s">
        <v>10</v>
      </c>
      <c r="E38" s="9" t="s">
        <v>135</v>
      </c>
      <c r="F38" s="9">
        <v>41087</v>
      </c>
      <c r="G38" s="23">
        <v>490.616</v>
      </c>
      <c r="H38" s="23">
        <v>490.616</v>
      </c>
      <c r="I38" s="23">
        <f t="shared" si="1"/>
        <v>0</v>
      </c>
      <c r="J38" s="7" t="s">
        <v>136</v>
      </c>
      <c r="K38" s="9">
        <v>41110</v>
      </c>
      <c r="L38" s="28" t="s">
        <v>209</v>
      </c>
      <c r="M38" s="7" t="s">
        <v>146</v>
      </c>
      <c r="N38" s="7" t="s">
        <v>229</v>
      </c>
      <c r="O38" s="21" t="s">
        <v>137</v>
      </c>
      <c r="P38" s="22"/>
    </row>
    <row r="39" spans="1:16" ht="31.5" customHeight="1">
      <c r="A39" s="81">
        <v>30</v>
      </c>
      <c r="B39" s="41" t="s">
        <v>43</v>
      </c>
      <c r="C39" s="74" t="s">
        <v>111</v>
      </c>
      <c r="D39" s="41" t="s">
        <v>11</v>
      </c>
      <c r="E39" s="9">
        <v>41069</v>
      </c>
      <c r="F39" s="9">
        <v>41078</v>
      </c>
      <c r="G39" s="23">
        <v>0</v>
      </c>
      <c r="H39" s="23">
        <v>0</v>
      </c>
      <c r="I39" s="23">
        <f t="shared" si="1"/>
        <v>0</v>
      </c>
      <c r="J39" s="45" t="s">
        <v>123</v>
      </c>
      <c r="K39" s="46"/>
      <c r="L39" s="46"/>
      <c r="M39" s="46"/>
      <c r="N39" s="47"/>
      <c r="O39" s="7"/>
      <c r="P39" s="22"/>
    </row>
    <row r="40" spans="1:16" ht="24.75" customHeight="1">
      <c r="A40" s="83"/>
      <c r="B40" s="73"/>
      <c r="C40" s="75"/>
      <c r="D40" s="73"/>
      <c r="E40" s="9">
        <v>41079</v>
      </c>
      <c r="F40" s="9">
        <v>41086</v>
      </c>
      <c r="G40" s="23">
        <v>0</v>
      </c>
      <c r="H40" s="23">
        <v>0</v>
      </c>
      <c r="I40" s="23">
        <f t="shared" si="1"/>
        <v>0</v>
      </c>
      <c r="J40" s="45" t="s">
        <v>123</v>
      </c>
      <c r="K40" s="46"/>
      <c r="L40" s="46"/>
      <c r="M40" s="46"/>
      <c r="N40" s="47"/>
      <c r="O40" s="7"/>
      <c r="P40" s="22"/>
    </row>
    <row r="41" spans="1:16" ht="75" customHeight="1">
      <c r="A41" s="82"/>
      <c r="B41" s="42"/>
      <c r="C41" s="76"/>
      <c r="D41" s="42"/>
      <c r="E41" s="9">
        <v>41087</v>
      </c>
      <c r="F41" s="9">
        <v>41099</v>
      </c>
      <c r="G41" s="23">
        <v>220.347</v>
      </c>
      <c r="H41" s="23">
        <v>173.89826</v>
      </c>
      <c r="I41" s="23">
        <f t="shared" si="1"/>
        <v>46.448740000000015</v>
      </c>
      <c r="J41" s="7" t="s">
        <v>176</v>
      </c>
      <c r="K41" s="26">
        <v>41141</v>
      </c>
      <c r="L41" s="28" t="s">
        <v>366</v>
      </c>
      <c r="M41" s="7" t="s">
        <v>175</v>
      </c>
      <c r="N41" s="7" t="s">
        <v>230</v>
      </c>
      <c r="O41" s="21" t="s">
        <v>172</v>
      </c>
      <c r="P41" s="22"/>
    </row>
    <row r="42" spans="1:16" ht="25.5" customHeight="1">
      <c r="A42" s="81">
        <v>31</v>
      </c>
      <c r="B42" s="41" t="s">
        <v>43</v>
      </c>
      <c r="C42" s="43" t="s">
        <v>153</v>
      </c>
      <c r="D42" s="41" t="s">
        <v>11</v>
      </c>
      <c r="E42" s="9">
        <v>41069</v>
      </c>
      <c r="F42" s="9">
        <v>41078</v>
      </c>
      <c r="G42" s="23">
        <v>0</v>
      </c>
      <c r="H42" s="23">
        <v>0</v>
      </c>
      <c r="I42" s="23">
        <f>G42-H42</f>
        <v>0</v>
      </c>
      <c r="J42" s="45" t="s">
        <v>123</v>
      </c>
      <c r="K42" s="46"/>
      <c r="L42" s="46"/>
      <c r="M42" s="46"/>
      <c r="N42" s="47"/>
      <c r="O42" s="7"/>
      <c r="P42" s="22"/>
    </row>
    <row r="43" spans="1:16" ht="27.75" customHeight="1">
      <c r="A43" s="83"/>
      <c r="B43" s="73"/>
      <c r="C43" s="72"/>
      <c r="D43" s="73"/>
      <c r="E43" s="9">
        <v>41079</v>
      </c>
      <c r="F43" s="9">
        <v>41086</v>
      </c>
      <c r="G43" s="23">
        <v>0</v>
      </c>
      <c r="H43" s="23">
        <v>0</v>
      </c>
      <c r="I43" s="23">
        <f>G43-H43</f>
        <v>0</v>
      </c>
      <c r="J43" s="45" t="s">
        <v>123</v>
      </c>
      <c r="K43" s="46"/>
      <c r="L43" s="46"/>
      <c r="M43" s="46"/>
      <c r="N43" s="47"/>
      <c r="O43" s="7"/>
      <c r="P43" s="22"/>
    </row>
    <row r="44" spans="1:16" ht="74.25" customHeight="1">
      <c r="A44" s="82"/>
      <c r="B44" s="42"/>
      <c r="C44" s="44"/>
      <c r="D44" s="42"/>
      <c r="E44" s="9">
        <v>41087</v>
      </c>
      <c r="F44" s="9">
        <v>41099</v>
      </c>
      <c r="G44" s="23">
        <v>490.562</v>
      </c>
      <c r="H44" s="23">
        <v>420</v>
      </c>
      <c r="I44" s="23">
        <f>G44-H44</f>
        <v>70.56200000000001</v>
      </c>
      <c r="J44" s="7" t="s">
        <v>177</v>
      </c>
      <c r="K44" s="26">
        <v>41141</v>
      </c>
      <c r="L44" s="28" t="s">
        <v>231</v>
      </c>
      <c r="M44" s="7" t="s">
        <v>232</v>
      </c>
      <c r="N44" s="7" t="s">
        <v>233</v>
      </c>
      <c r="O44" s="21" t="s">
        <v>139</v>
      </c>
      <c r="P44" s="22"/>
    </row>
    <row r="45" spans="1:16" ht="75" customHeight="1">
      <c r="A45" s="33">
        <v>32</v>
      </c>
      <c r="B45" s="7" t="s">
        <v>43</v>
      </c>
      <c r="C45" s="8" t="s">
        <v>112</v>
      </c>
      <c r="D45" s="7" t="s">
        <v>11</v>
      </c>
      <c r="E45" s="9">
        <v>41074</v>
      </c>
      <c r="F45" s="9">
        <v>41085</v>
      </c>
      <c r="G45" s="23">
        <v>605.382</v>
      </c>
      <c r="H45" s="23">
        <v>602.35509</v>
      </c>
      <c r="I45" s="23">
        <f t="shared" si="1"/>
        <v>3.02690999999993</v>
      </c>
      <c r="J45" s="7" t="s">
        <v>152</v>
      </c>
      <c r="K45" s="9">
        <v>41127</v>
      </c>
      <c r="L45" s="28" t="s">
        <v>234</v>
      </c>
      <c r="M45" s="7" t="s">
        <v>171</v>
      </c>
      <c r="N45" s="7" t="s">
        <v>235</v>
      </c>
      <c r="O45" s="21" t="s">
        <v>138</v>
      </c>
      <c r="P45" s="22"/>
    </row>
    <row r="46" spans="1:16" ht="31.5" customHeight="1">
      <c r="A46" s="81">
        <v>33</v>
      </c>
      <c r="B46" s="41" t="s">
        <v>43</v>
      </c>
      <c r="C46" s="43" t="s">
        <v>113</v>
      </c>
      <c r="D46" s="41" t="s">
        <v>11</v>
      </c>
      <c r="E46" s="9">
        <v>41074</v>
      </c>
      <c r="F46" s="9">
        <v>41085</v>
      </c>
      <c r="G46" s="23">
        <v>0</v>
      </c>
      <c r="H46" s="23">
        <v>0</v>
      </c>
      <c r="I46" s="23">
        <f>G46-H46</f>
        <v>0</v>
      </c>
      <c r="J46" s="45" t="s">
        <v>123</v>
      </c>
      <c r="K46" s="46"/>
      <c r="L46" s="46"/>
      <c r="M46" s="46"/>
      <c r="N46" s="47"/>
      <c r="O46" s="7"/>
      <c r="P46" s="22"/>
    </row>
    <row r="47" spans="1:16" ht="72" customHeight="1">
      <c r="A47" s="82"/>
      <c r="B47" s="42"/>
      <c r="C47" s="44"/>
      <c r="D47" s="42"/>
      <c r="E47" s="9">
        <v>41092</v>
      </c>
      <c r="F47" s="9">
        <v>41106</v>
      </c>
      <c r="G47" s="23">
        <v>156.053</v>
      </c>
      <c r="H47" s="23">
        <v>131</v>
      </c>
      <c r="I47" s="23">
        <f>G47-H47</f>
        <v>25.052999999999997</v>
      </c>
      <c r="J47" s="7" t="s">
        <v>180</v>
      </c>
      <c r="K47" s="27">
        <v>41151</v>
      </c>
      <c r="L47" s="28" t="s">
        <v>236</v>
      </c>
      <c r="M47" s="7" t="s">
        <v>232</v>
      </c>
      <c r="N47" s="7" t="s">
        <v>237</v>
      </c>
      <c r="O47" s="21" t="s">
        <v>173</v>
      </c>
      <c r="P47" s="22"/>
    </row>
    <row r="48" spans="1:16" ht="73.5" customHeight="1">
      <c r="A48" s="33">
        <v>34</v>
      </c>
      <c r="B48" s="7" t="s">
        <v>43</v>
      </c>
      <c r="C48" s="8" t="s">
        <v>114</v>
      </c>
      <c r="D48" s="7" t="s">
        <v>11</v>
      </c>
      <c r="E48" s="9">
        <v>41074</v>
      </c>
      <c r="F48" s="9">
        <v>41082</v>
      </c>
      <c r="G48" s="23">
        <v>200.122</v>
      </c>
      <c r="H48" s="23">
        <v>200.122</v>
      </c>
      <c r="I48" s="23">
        <f t="shared" si="1"/>
        <v>0</v>
      </c>
      <c r="J48" s="7" t="s">
        <v>148</v>
      </c>
      <c r="K48" s="9">
        <v>41127</v>
      </c>
      <c r="L48" s="28" t="s">
        <v>238</v>
      </c>
      <c r="M48" s="7" t="s">
        <v>171</v>
      </c>
      <c r="N48" s="7" t="s">
        <v>239</v>
      </c>
      <c r="O48" s="21" t="s">
        <v>139</v>
      </c>
      <c r="P48" s="22"/>
    </row>
    <row r="49" spans="1:16" ht="63" customHeight="1">
      <c r="A49" s="33">
        <v>35</v>
      </c>
      <c r="B49" s="7" t="s">
        <v>90</v>
      </c>
      <c r="C49" s="8" t="s">
        <v>115</v>
      </c>
      <c r="D49" s="7" t="s">
        <v>11</v>
      </c>
      <c r="E49" s="9" t="s">
        <v>140</v>
      </c>
      <c r="F49" s="9">
        <v>41085</v>
      </c>
      <c r="G49" s="23">
        <v>2190.25</v>
      </c>
      <c r="H49" s="23">
        <v>2190.25</v>
      </c>
      <c r="I49" s="23">
        <f t="shared" si="1"/>
        <v>0</v>
      </c>
      <c r="J49" s="7" t="s">
        <v>169</v>
      </c>
      <c r="K49" s="24" t="s">
        <v>170</v>
      </c>
      <c r="L49" s="28" t="s">
        <v>210</v>
      </c>
      <c r="M49" s="7" t="s">
        <v>171</v>
      </c>
      <c r="N49" s="7" t="s">
        <v>240</v>
      </c>
      <c r="O49" s="21" t="s">
        <v>137</v>
      </c>
      <c r="P49" s="22"/>
    </row>
    <row r="50" spans="1:16" ht="28.5" customHeight="1">
      <c r="A50" s="81">
        <v>36</v>
      </c>
      <c r="B50" s="41" t="s">
        <v>43</v>
      </c>
      <c r="C50" s="43" t="s">
        <v>141</v>
      </c>
      <c r="D50" s="41" t="s">
        <v>11</v>
      </c>
      <c r="E50" s="9">
        <v>41075</v>
      </c>
      <c r="F50" s="9">
        <v>41085</v>
      </c>
      <c r="G50" s="23">
        <v>0</v>
      </c>
      <c r="H50" s="23">
        <v>0</v>
      </c>
      <c r="I50" s="23">
        <f t="shared" si="1"/>
        <v>0</v>
      </c>
      <c r="J50" s="45" t="s">
        <v>123</v>
      </c>
      <c r="K50" s="46"/>
      <c r="L50" s="46"/>
      <c r="M50" s="46"/>
      <c r="N50" s="47"/>
      <c r="O50" s="7"/>
      <c r="P50" s="22"/>
    </row>
    <row r="51" spans="1:16" ht="77.25" customHeight="1">
      <c r="A51" s="82"/>
      <c r="B51" s="42"/>
      <c r="C51" s="44"/>
      <c r="D51" s="42"/>
      <c r="E51" s="9">
        <v>41092</v>
      </c>
      <c r="F51" s="9">
        <v>41106</v>
      </c>
      <c r="G51" s="23">
        <v>143.13</v>
      </c>
      <c r="H51" s="23">
        <v>142.41435</v>
      </c>
      <c r="I51" s="23">
        <f t="shared" si="1"/>
        <v>0.7156499999999824</v>
      </c>
      <c r="J51" s="7" t="s">
        <v>178</v>
      </c>
      <c r="K51" s="27">
        <v>41151</v>
      </c>
      <c r="L51" s="28" t="s">
        <v>367</v>
      </c>
      <c r="M51" s="7" t="s">
        <v>179</v>
      </c>
      <c r="N51" s="7" t="s">
        <v>332</v>
      </c>
      <c r="O51" s="21" t="s">
        <v>142</v>
      </c>
      <c r="P51" s="22"/>
    </row>
    <row r="52" spans="1:16" ht="24" customHeight="1">
      <c r="A52" s="81">
        <v>37</v>
      </c>
      <c r="B52" s="41" t="s">
        <v>43</v>
      </c>
      <c r="C52" s="43" t="s">
        <v>116</v>
      </c>
      <c r="D52" s="41" t="s">
        <v>11</v>
      </c>
      <c r="E52" s="9">
        <v>41075</v>
      </c>
      <c r="F52" s="9">
        <v>41085</v>
      </c>
      <c r="G52" s="23">
        <v>0</v>
      </c>
      <c r="H52" s="23">
        <v>0</v>
      </c>
      <c r="I52" s="23">
        <f t="shared" si="1"/>
        <v>0</v>
      </c>
      <c r="J52" s="45" t="s">
        <v>123</v>
      </c>
      <c r="K52" s="46"/>
      <c r="L52" s="46"/>
      <c r="M52" s="46"/>
      <c r="N52" s="47"/>
      <c r="O52" s="7"/>
      <c r="P52" s="22"/>
    </row>
    <row r="53" spans="1:16" ht="77.25" customHeight="1">
      <c r="A53" s="82"/>
      <c r="B53" s="42"/>
      <c r="C53" s="44"/>
      <c r="D53" s="42"/>
      <c r="E53" s="9">
        <v>41092</v>
      </c>
      <c r="F53" s="9">
        <v>41106</v>
      </c>
      <c r="G53" s="23">
        <v>654.093</v>
      </c>
      <c r="H53" s="23">
        <v>647.552</v>
      </c>
      <c r="I53" s="23">
        <f t="shared" si="1"/>
        <v>6.54099999999994</v>
      </c>
      <c r="J53" s="7" t="s">
        <v>181</v>
      </c>
      <c r="K53" s="27">
        <v>41151</v>
      </c>
      <c r="L53" s="28" t="s">
        <v>369</v>
      </c>
      <c r="M53" s="7" t="s">
        <v>179</v>
      </c>
      <c r="N53" s="7" t="s">
        <v>368</v>
      </c>
      <c r="O53" s="21" t="s">
        <v>139</v>
      </c>
      <c r="P53" s="22"/>
    </row>
    <row r="54" spans="1:16" ht="106.5" customHeight="1">
      <c r="A54" s="33">
        <v>38</v>
      </c>
      <c r="B54" s="7" t="s">
        <v>91</v>
      </c>
      <c r="C54" s="8" t="s">
        <v>117</v>
      </c>
      <c r="D54" s="7" t="s">
        <v>11</v>
      </c>
      <c r="E54" s="9">
        <v>41105</v>
      </c>
      <c r="F54" s="9">
        <v>41085</v>
      </c>
      <c r="G54" s="23">
        <v>737.999</v>
      </c>
      <c r="H54" s="23">
        <v>737.999</v>
      </c>
      <c r="I54" s="23">
        <f t="shared" si="1"/>
        <v>0</v>
      </c>
      <c r="J54" s="7" t="s">
        <v>157</v>
      </c>
      <c r="K54" s="7" t="s">
        <v>151</v>
      </c>
      <c r="L54" s="28" t="s">
        <v>365</v>
      </c>
      <c r="M54" s="7" t="s">
        <v>160</v>
      </c>
      <c r="N54" s="7" t="s">
        <v>344</v>
      </c>
      <c r="O54" s="21" t="s">
        <v>142</v>
      </c>
      <c r="P54" s="22"/>
    </row>
    <row r="55" spans="1:16" ht="51.75" customHeight="1">
      <c r="A55" s="81">
        <v>39</v>
      </c>
      <c r="B55" s="41" t="s">
        <v>81</v>
      </c>
      <c r="C55" s="43" t="s">
        <v>118</v>
      </c>
      <c r="D55" s="41" t="s">
        <v>10</v>
      </c>
      <c r="E55" s="9">
        <v>41109</v>
      </c>
      <c r="F55" s="9">
        <v>41088</v>
      </c>
      <c r="G55" s="23">
        <v>0</v>
      </c>
      <c r="H55" s="23">
        <v>0</v>
      </c>
      <c r="I55" s="23">
        <v>0</v>
      </c>
      <c r="J55" s="7" t="s">
        <v>143</v>
      </c>
      <c r="K55" s="7" t="s">
        <v>143</v>
      </c>
      <c r="L55" s="7" t="s">
        <v>143</v>
      </c>
      <c r="M55" s="7" t="s">
        <v>143</v>
      </c>
      <c r="N55" s="7" t="s">
        <v>143</v>
      </c>
      <c r="O55" s="7" t="s">
        <v>143</v>
      </c>
      <c r="P55" s="22"/>
    </row>
    <row r="56" spans="1:16" ht="51.75" customHeight="1">
      <c r="A56" s="82"/>
      <c r="B56" s="42"/>
      <c r="C56" s="44"/>
      <c r="D56" s="42"/>
      <c r="E56" s="9" t="s">
        <v>174</v>
      </c>
      <c r="F56" s="9">
        <v>41103</v>
      </c>
      <c r="G56" s="23">
        <v>0</v>
      </c>
      <c r="H56" s="23">
        <v>0</v>
      </c>
      <c r="I56" s="23">
        <v>0</v>
      </c>
      <c r="J56" s="7" t="s">
        <v>143</v>
      </c>
      <c r="K56" s="7" t="s">
        <v>143</v>
      </c>
      <c r="L56" s="7" t="s">
        <v>143</v>
      </c>
      <c r="M56" s="7" t="s">
        <v>143</v>
      </c>
      <c r="N56" s="7" t="s">
        <v>143</v>
      </c>
      <c r="O56" s="7" t="s">
        <v>143</v>
      </c>
      <c r="P56" s="22"/>
    </row>
    <row r="57" spans="1:16" ht="77.25" customHeight="1">
      <c r="A57" s="33">
        <v>40</v>
      </c>
      <c r="B57" s="7" t="s">
        <v>44</v>
      </c>
      <c r="C57" s="8" t="s">
        <v>119</v>
      </c>
      <c r="D57" s="7" t="s">
        <v>426</v>
      </c>
      <c r="E57" s="9">
        <v>41081</v>
      </c>
      <c r="F57" s="9">
        <v>41087</v>
      </c>
      <c r="G57" s="23">
        <v>90</v>
      </c>
      <c r="H57" s="23">
        <v>89.1</v>
      </c>
      <c r="I57" s="23">
        <f t="shared" si="1"/>
        <v>0.9000000000000057</v>
      </c>
      <c r="J57" s="7" t="s">
        <v>149</v>
      </c>
      <c r="K57" s="7" t="s">
        <v>158</v>
      </c>
      <c r="L57" s="28" t="s">
        <v>241</v>
      </c>
      <c r="M57" s="7" t="s">
        <v>159</v>
      </c>
      <c r="N57" s="7" t="s">
        <v>242</v>
      </c>
      <c r="O57" s="21" t="s">
        <v>72</v>
      </c>
      <c r="P57" s="22"/>
    </row>
    <row r="58" spans="1:16" ht="76.5" customHeight="1">
      <c r="A58" s="33">
        <v>41</v>
      </c>
      <c r="B58" s="7" t="s">
        <v>44</v>
      </c>
      <c r="C58" s="8" t="s">
        <v>120</v>
      </c>
      <c r="D58" s="7" t="s">
        <v>426</v>
      </c>
      <c r="E58" s="9">
        <v>41081</v>
      </c>
      <c r="F58" s="9">
        <v>41087</v>
      </c>
      <c r="G58" s="23">
        <v>142.96</v>
      </c>
      <c r="H58" s="23">
        <v>134.2</v>
      </c>
      <c r="I58" s="23">
        <f t="shared" si="1"/>
        <v>8.76000000000002</v>
      </c>
      <c r="J58" s="7" t="s">
        <v>150</v>
      </c>
      <c r="K58" s="7" t="s">
        <v>158</v>
      </c>
      <c r="L58" s="28" t="s">
        <v>347</v>
      </c>
      <c r="M58" s="7" t="s">
        <v>159</v>
      </c>
      <c r="N58" s="7" t="s">
        <v>348</v>
      </c>
      <c r="O58" s="21" t="s">
        <v>72</v>
      </c>
      <c r="P58" s="22"/>
    </row>
    <row r="59" spans="1:16" ht="78.75" customHeight="1">
      <c r="A59" s="33">
        <v>42</v>
      </c>
      <c r="B59" s="7" t="s">
        <v>23</v>
      </c>
      <c r="C59" s="8" t="s">
        <v>85</v>
      </c>
      <c r="D59" s="7" t="s">
        <v>10</v>
      </c>
      <c r="E59" s="9">
        <v>41085</v>
      </c>
      <c r="F59" s="9">
        <v>41089</v>
      </c>
      <c r="G59" s="23">
        <v>219.954</v>
      </c>
      <c r="H59" s="23">
        <v>218.8</v>
      </c>
      <c r="I59" s="23">
        <f t="shared" si="1"/>
        <v>1.1539999999999964</v>
      </c>
      <c r="J59" s="7" t="s">
        <v>144</v>
      </c>
      <c r="K59" s="7" t="s">
        <v>145</v>
      </c>
      <c r="L59" s="28" t="s">
        <v>306</v>
      </c>
      <c r="M59" s="7" t="s">
        <v>160</v>
      </c>
      <c r="N59" s="7" t="s">
        <v>307</v>
      </c>
      <c r="O59" s="21" t="s">
        <v>68</v>
      </c>
      <c r="P59" s="22"/>
    </row>
    <row r="60" spans="1:16" ht="72" customHeight="1">
      <c r="A60" s="33">
        <v>43</v>
      </c>
      <c r="B60" s="7" t="s">
        <v>23</v>
      </c>
      <c r="C60" s="8" t="s">
        <v>187</v>
      </c>
      <c r="D60" s="7" t="s">
        <v>11</v>
      </c>
      <c r="E60" s="9">
        <v>41106</v>
      </c>
      <c r="F60" s="9">
        <v>41114</v>
      </c>
      <c r="G60" s="23">
        <v>1748.551</v>
      </c>
      <c r="H60" s="23">
        <v>1748.551</v>
      </c>
      <c r="I60" s="23">
        <f t="shared" si="1"/>
        <v>0</v>
      </c>
      <c r="J60" s="7" t="s">
        <v>274</v>
      </c>
      <c r="K60" s="27">
        <v>41173</v>
      </c>
      <c r="L60" s="28" t="s">
        <v>406</v>
      </c>
      <c r="M60" s="7" t="s">
        <v>273</v>
      </c>
      <c r="N60" s="7" t="s">
        <v>404</v>
      </c>
      <c r="O60" s="21" t="s">
        <v>99</v>
      </c>
      <c r="P60" s="22"/>
    </row>
    <row r="61" spans="1:16" ht="75" customHeight="1">
      <c r="A61" s="33">
        <v>44</v>
      </c>
      <c r="B61" s="7" t="s">
        <v>23</v>
      </c>
      <c r="C61" s="8" t="s">
        <v>182</v>
      </c>
      <c r="D61" s="7" t="s">
        <v>426</v>
      </c>
      <c r="E61" s="9">
        <v>41109</v>
      </c>
      <c r="F61" s="9">
        <v>41115</v>
      </c>
      <c r="G61" s="23">
        <v>143.941</v>
      </c>
      <c r="H61" s="23">
        <v>143.5</v>
      </c>
      <c r="I61" s="23">
        <f t="shared" si="1"/>
        <v>0.4410000000000025</v>
      </c>
      <c r="J61" s="7" t="s">
        <v>188</v>
      </c>
      <c r="K61" s="27">
        <v>41154</v>
      </c>
      <c r="L61" s="28" t="s">
        <v>243</v>
      </c>
      <c r="M61" s="7" t="s">
        <v>179</v>
      </c>
      <c r="N61" s="7" t="s">
        <v>244</v>
      </c>
      <c r="O61" s="21" t="s">
        <v>189</v>
      </c>
      <c r="P61" s="22"/>
    </row>
    <row r="62" spans="1:16" ht="75.75" customHeight="1">
      <c r="A62" s="33">
        <v>45</v>
      </c>
      <c r="B62" s="7" t="s">
        <v>44</v>
      </c>
      <c r="C62" s="8" t="s">
        <v>183</v>
      </c>
      <c r="D62" s="7" t="s">
        <v>11</v>
      </c>
      <c r="E62" s="9">
        <v>41110</v>
      </c>
      <c r="F62" s="9">
        <v>41120</v>
      </c>
      <c r="G62" s="23">
        <v>455.206</v>
      </c>
      <c r="H62" s="23">
        <v>398.30455</v>
      </c>
      <c r="I62" s="23">
        <f t="shared" si="1"/>
        <v>56.90145000000001</v>
      </c>
      <c r="J62" s="7" t="s">
        <v>245</v>
      </c>
      <c r="K62" s="27">
        <v>41162</v>
      </c>
      <c r="L62" s="28" t="s">
        <v>246</v>
      </c>
      <c r="M62" s="7" t="s">
        <v>247</v>
      </c>
      <c r="N62" s="7" t="s">
        <v>248</v>
      </c>
      <c r="O62" s="21" t="s">
        <v>190</v>
      </c>
      <c r="P62" s="22"/>
    </row>
    <row r="63" spans="1:16" ht="74.25" customHeight="1">
      <c r="A63" s="33">
        <v>46</v>
      </c>
      <c r="B63" s="7" t="s">
        <v>45</v>
      </c>
      <c r="C63" s="8" t="s">
        <v>184</v>
      </c>
      <c r="D63" s="7" t="s">
        <v>10</v>
      </c>
      <c r="E63" s="9">
        <v>41113</v>
      </c>
      <c r="F63" s="9">
        <v>41128</v>
      </c>
      <c r="G63" s="23">
        <v>272.248</v>
      </c>
      <c r="H63" s="23">
        <v>246.9</v>
      </c>
      <c r="I63" s="23">
        <f t="shared" si="1"/>
        <v>25.347999999999985</v>
      </c>
      <c r="J63" s="7" t="s">
        <v>211</v>
      </c>
      <c r="K63" s="7" t="s">
        <v>212</v>
      </c>
      <c r="L63" s="28" t="s">
        <v>345</v>
      </c>
      <c r="M63" s="7" t="s">
        <v>269</v>
      </c>
      <c r="N63" s="7" t="s">
        <v>394</v>
      </c>
      <c r="O63" s="21" t="s">
        <v>255</v>
      </c>
      <c r="P63" s="22"/>
    </row>
    <row r="64" spans="1:16" ht="79.5" customHeight="1">
      <c r="A64" s="33">
        <v>47</v>
      </c>
      <c r="B64" s="7" t="s">
        <v>81</v>
      </c>
      <c r="C64" s="8" t="s">
        <v>185</v>
      </c>
      <c r="D64" s="7" t="s">
        <v>10</v>
      </c>
      <c r="E64" s="9">
        <v>41117</v>
      </c>
      <c r="F64" s="9">
        <v>41128</v>
      </c>
      <c r="G64" s="23">
        <v>319.70682</v>
      </c>
      <c r="H64" s="23">
        <v>318</v>
      </c>
      <c r="I64" s="23">
        <f t="shared" si="1"/>
        <v>1.7068199999999933</v>
      </c>
      <c r="J64" s="7" t="s">
        <v>249</v>
      </c>
      <c r="K64" s="7" t="s">
        <v>250</v>
      </c>
      <c r="L64" s="28" t="s">
        <v>251</v>
      </c>
      <c r="M64" s="7" t="s">
        <v>252</v>
      </c>
      <c r="N64" s="7" t="s">
        <v>337</v>
      </c>
      <c r="O64" s="21" t="s">
        <v>256</v>
      </c>
      <c r="P64" s="22"/>
    </row>
    <row r="65" spans="1:16" ht="141.75" customHeight="1">
      <c r="A65" s="33">
        <v>48</v>
      </c>
      <c r="B65" s="33" t="s">
        <v>88</v>
      </c>
      <c r="C65" s="8" t="s">
        <v>186</v>
      </c>
      <c r="D65" s="7" t="s">
        <v>11</v>
      </c>
      <c r="E65" s="9">
        <v>41117</v>
      </c>
      <c r="F65" s="9">
        <v>41127</v>
      </c>
      <c r="G65" s="23">
        <v>965.044</v>
      </c>
      <c r="H65" s="23">
        <v>719.15764</v>
      </c>
      <c r="I65" s="23">
        <f t="shared" si="1"/>
        <v>245.88635999999997</v>
      </c>
      <c r="J65" s="7" t="s">
        <v>215</v>
      </c>
      <c r="K65" s="7" t="s">
        <v>216</v>
      </c>
      <c r="L65" s="28" t="s">
        <v>327</v>
      </c>
      <c r="M65" s="7" t="s">
        <v>253</v>
      </c>
      <c r="N65" s="7" t="s">
        <v>328</v>
      </c>
      <c r="O65" s="21" t="s">
        <v>132</v>
      </c>
      <c r="P65" s="22"/>
    </row>
    <row r="66" spans="1:16" ht="74.25" customHeight="1">
      <c r="A66" s="33">
        <v>49</v>
      </c>
      <c r="B66" s="7" t="s">
        <v>45</v>
      </c>
      <c r="C66" s="8" t="s">
        <v>213</v>
      </c>
      <c r="D66" s="7" t="s">
        <v>10</v>
      </c>
      <c r="E66" s="9">
        <v>41124</v>
      </c>
      <c r="F66" s="9">
        <v>41142</v>
      </c>
      <c r="G66" s="23">
        <v>364.66</v>
      </c>
      <c r="H66" s="23">
        <v>320.1158</v>
      </c>
      <c r="I66" s="23">
        <f aca="true" t="shared" si="2" ref="I66:I75">G66-H66</f>
        <v>44.544200000000046</v>
      </c>
      <c r="J66" s="7" t="s">
        <v>270</v>
      </c>
      <c r="K66" s="7" t="s">
        <v>145</v>
      </c>
      <c r="L66" s="28" t="s">
        <v>360</v>
      </c>
      <c r="M66" s="7" t="s">
        <v>338</v>
      </c>
      <c r="N66" s="7" t="s">
        <v>394</v>
      </c>
      <c r="O66" s="21" t="s">
        <v>271</v>
      </c>
      <c r="P66" s="22"/>
    </row>
    <row r="67" spans="1:16" ht="78.75" customHeight="1">
      <c r="A67" s="33">
        <v>50</v>
      </c>
      <c r="B67" s="7" t="s">
        <v>43</v>
      </c>
      <c r="C67" s="8" t="s">
        <v>214</v>
      </c>
      <c r="D67" s="7" t="s">
        <v>10</v>
      </c>
      <c r="E67" s="9">
        <v>41124</v>
      </c>
      <c r="F67" s="9">
        <v>41142</v>
      </c>
      <c r="G67" s="23">
        <v>364.10465</v>
      </c>
      <c r="H67" s="23">
        <v>330.756</v>
      </c>
      <c r="I67" s="23">
        <f t="shared" si="2"/>
        <v>33.34865000000002</v>
      </c>
      <c r="J67" s="7" t="s">
        <v>254</v>
      </c>
      <c r="K67" s="7" t="s">
        <v>158</v>
      </c>
      <c r="L67" s="28" t="s">
        <v>391</v>
      </c>
      <c r="M67" s="7" t="s">
        <v>253</v>
      </c>
      <c r="N67" s="7" t="s">
        <v>372</v>
      </c>
      <c r="O67" s="21" t="s">
        <v>272</v>
      </c>
      <c r="P67" s="22"/>
    </row>
    <row r="68" spans="1:16" ht="90.75" customHeight="1">
      <c r="A68" s="33">
        <v>51</v>
      </c>
      <c r="B68" s="33" t="s">
        <v>88</v>
      </c>
      <c r="C68" s="29" t="s">
        <v>217</v>
      </c>
      <c r="D68" s="7" t="s">
        <v>10</v>
      </c>
      <c r="E68" s="9">
        <v>41145</v>
      </c>
      <c r="F68" s="9">
        <v>41157</v>
      </c>
      <c r="G68" s="23">
        <v>354.88006</v>
      </c>
      <c r="H68" s="23">
        <v>294.08676</v>
      </c>
      <c r="I68" s="23">
        <f t="shared" si="2"/>
        <v>60.79329999999999</v>
      </c>
      <c r="J68" s="7" t="s">
        <v>257</v>
      </c>
      <c r="K68" s="7" t="s">
        <v>158</v>
      </c>
      <c r="L68" s="28" t="s">
        <v>331</v>
      </c>
      <c r="M68" s="7" t="s">
        <v>258</v>
      </c>
      <c r="N68" s="7" t="s">
        <v>332</v>
      </c>
      <c r="O68" s="21" t="s">
        <v>259</v>
      </c>
      <c r="P68" s="22"/>
    </row>
    <row r="69" spans="1:16" ht="162.75" customHeight="1">
      <c r="A69" s="33">
        <v>52</v>
      </c>
      <c r="B69" s="7" t="s">
        <v>260</v>
      </c>
      <c r="C69" s="8" t="s">
        <v>413</v>
      </c>
      <c r="D69" s="7" t="s">
        <v>429</v>
      </c>
      <c r="E69" s="9">
        <v>41162</v>
      </c>
      <c r="F69" s="9">
        <v>41169</v>
      </c>
      <c r="G69" s="23">
        <v>1307.599</v>
      </c>
      <c r="H69" s="23">
        <v>1242.884</v>
      </c>
      <c r="I69" s="23">
        <f t="shared" si="2"/>
        <v>64.71499999999992</v>
      </c>
      <c r="J69" s="14" t="s">
        <v>275</v>
      </c>
      <c r="K69" s="9">
        <v>41274</v>
      </c>
      <c r="L69" s="28" t="s">
        <v>415</v>
      </c>
      <c r="M69" s="7" t="s">
        <v>276</v>
      </c>
      <c r="N69" s="10"/>
      <c r="O69" s="21" t="s">
        <v>72</v>
      </c>
      <c r="P69" s="22"/>
    </row>
    <row r="70" spans="1:16" ht="129" customHeight="1">
      <c r="A70" s="33">
        <v>53</v>
      </c>
      <c r="B70" s="7" t="s">
        <v>261</v>
      </c>
      <c r="C70" s="8" t="s">
        <v>414</v>
      </c>
      <c r="D70" s="7" t="s">
        <v>429</v>
      </c>
      <c r="E70" s="9">
        <v>41162</v>
      </c>
      <c r="F70" s="9">
        <v>41169</v>
      </c>
      <c r="G70" s="23">
        <v>613.57297</v>
      </c>
      <c r="H70" s="23">
        <v>586.15144</v>
      </c>
      <c r="I70" s="23">
        <f t="shared" si="2"/>
        <v>27.421530000000075</v>
      </c>
      <c r="J70" s="14" t="s">
        <v>278</v>
      </c>
      <c r="K70" s="9">
        <v>41274</v>
      </c>
      <c r="L70" s="28" t="s">
        <v>416</v>
      </c>
      <c r="M70" s="7" t="s">
        <v>277</v>
      </c>
      <c r="N70" s="10"/>
      <c r="O70" s="21" t="s">
        <v>72</v>
      </c>
      <c r="P70" s="22"/>
    </row>
    <row r="71" spans="1:16" ht="76.5" customHeight="1">
      <c r="A71" s="33">
        <v>54</v>
      </c>
      <c r="B71" s="7" t="s">
        <v>46</v>
      </c>
      <c r="C71" s="8" t="s">
        <v>218</v>
      </c>
      <c r="D71" s="7" t="s">
        <v>11</v>
      </c>
      <c r="E71" s="9">
        <v>41166</v>
      </c>
      <c r="F71" s="9">
        <v>41176</v>
      </c>
      <c r="G71" s="23">
        <v>224.95638</v>
      </c>
      <c r="H71" s="23">
        <v>221.58204</v>
      </c>
      <c r="I71" s="23">
        <f t="shared" si="2"/>
        <v>3.3743399999999895</v>
      </c>
      <c r="J71" s="7" t="s">
        <v>262</v>
      </c>
      <c r="K71" s="7" t="s">
        <v>158</v>
      </c>
      <c r="L71" s="28" t="s">
        <v>298</v>
      </c>
      <c r="M71" s="7" t="s">
        <v>263</v>
      </c>
      <c r="N71" s="7" t="s">
        <v>299</v>
      </c>
      <c r="O71" s="21" t="s">
        <v>264</v>
      </c>
      <c r="P71" s="22"/>
    </row>
    <row r="72" spans="1:16" ht="64.5" customHeight="1">
      <c r="A72" s="33">
        <v>55</v>
      </c>
      <c r="B72" s="7" t="s">
        <v>23</v>
      </c>
      <c r="C72" s="8" t="s">
        <v>219</v>
      </c>
      <c r="D72" s="7" t="s">
        <v>10</v>
      </c>
      <c r="E72" s="9">
        <v>41166</v>
      </c>
      <c r="F72" s="9">
        <v>41183</v>
      </c>
      <c r="G72" s="23">
        <v>497.193</v>
      </c>
      <c r="H72" s="23">
        <v>492.12021</v>
      </c>
      <c r="I72" s="23">
        <f t="shared" si="2"/>
        <v>5.072789999999998</v>
      </c>
      <c r="J72" s="7" t="s">
        <v>294</v>
      </c>
      <c r="K72" s="7" t="s">
        <v>265</v>
      </c>
      <c r="L72" s="7" t="s">
        <v>15</v>
      </c>
      <c r="M72" s="7" t="s">
        <v>295</v>
      </c>
      <c r="N72" s="10"/>
      <c r="O72" s="21" t="s">
        <v>68</v>
      </c>
      <c r="P72" s="22"/>
    </row>
    <row r="73" spans="1:16" ht="81.75" customHeight="1">
      <c r="A73" s="33">
        <v>56</v>
      </c>
      <c r="B73" s="33" t="s">
        <v>88</v>
      </c>
      <c r="C73" s="8" t="s">
        <v>220</v>
      </c>
      <c r="D73" s="7" t="s">
        <v>11</v>
      </c>
      <c r="E73" s="9">
        <v>41171</v>
      </c>
      <c r="F73" s="9">
        <v>41178</v>
      </c>
      <c r="G73" s="23">
        <v>369.41788</v>
      </c>
      <c r="H73" s="23">
        <v>369.41788</v>
      </c>
      <c r="I73" s="23">
        <f t="shared" si="2"/>
        <v>0</v>
      </c>
      <c r="J73" s="33" t="s">
        <v>333</v>
      </c>
      <c r="K73" s="24" t="s">
        <v>324</v>
      </c>
      <c r="L73" s="28" t="s">
        <v>335</v>
      </c>
      <c r="M73" s="7" t="s">
        <v>334</v>
      </c>
      <c r="N73" s="7" t="s">
        <v>299</v>
      </c>
      <c r="O73" s="21" t="s">
        <v>132</v>
      </c>
      <c r="P73" s="22"/>
    </row>
    <row r="74" spans="1:16" ht="94.5" customHeight="1">
      <c r="A74" s="33">
        <v>57</v>
      </c>
      <c r="B74" s="7" t="s">
        <v>90</v>
      </c>
      <c r="C74" s="8" t="s">
        <v>115</v>
      </c>
      <c r="D74" s="7" t="s">
        <v>11</v>
      </c>
      <c r="E74" s="9" t="s">
        <v>296</v>
      </c>
      <c r="F74" s="9">
        <v>41183</v>
      </c>
      <c r="G74" s="23">
        <v>630.792</v>
      </c>
      <c r="H74" s="23">
        <v>447.84</v>
      </c>
      <c r="I74" s="23">
        <f t="shared" si="2"/>
        <v>182.95200000000006</v>
      </c>
      <c r="J74" s="33" t="s">
        <v>323</v>
      </c>
      <c r="K74" s="24" t="s">
        <v>324</v>
      </c>
      <c r="L74" s="28" t="s">
        <v>325</v>
      </c>
      <c r="M74" s="7" t="s">
        <v>310</v>
      </c>
      <c r="N74" s="7" t="s">
        <v>326</v>
      </c>
      <c r="O74" s="21" t="s">
        <v>266</v>
      </c>
      <c r="P74" s="22"/>
    </row>
    <row r="75" spans="1:16" ht="77.25" customHeight="1">
      <c r="A75" s="33">
        <v>58</v>
      </c>
      <c r="B75" s="7" t="s">
        <v>23</v>
      </c>
      <c r="C75" s="8" t="s">
        <v>221</v>
      </c>
      <c r="D75" s="7" t="s">
        <v>11</v>
      </c>
      <c r="E75" s="9">
        <v>41172</v>
      </c>
      <c r="F75" s="9">
        <v>41185</v>
      </c>
      <c r="G75" s="23">
        <v>1670.419</v>
      </c>
      <c r="H75" s="23">
        <v>1227.7577</v>
      </c>
      <c r="I75" s="23">
        <f t="shared" si="2"/>
        <v>442.6613</v>
      </c>
      <c r="J75" s="7" t="s">
        <v>308</v>
      </c>
      <c r="K75" s="24" t="s">
        <v>309</v>
      </c>
      <c r="L75" s="7" t="s">
        <v>15</v>
      </c>
      <c r="M75" s="7" t="s">
        <v>310</v>
      </c>
      <c r="N75" s="10"/>
      <c r="O75" s="21" t="s">
        <v>267</v>
      </c>
      <c r="P75" s="22"/>
    </row>
    <row r="76" spans="1:16" ht="24" customHeight="1">
      <c r="A76" s="81">
        <v>59</v>
      </c>
      <c r="B76" s="41" t="s">
        <v>86</v>
      </c>
      <c r="C76" s="43" t="s">
        <v>222</v>
      </c>
      <c r="D76" s="41" t="s">
        <v>11</v>
      </c>
      <c r="E76" s="9">
        <v>41178</v>
      </c>
      <c r="F76" s="9">
        <v>41185</v>
      </c>
      <c r="G76" s="23">
        <v>0</v>
      </c>
      <c r="H76" s="23">
        <v>0</v>
      </c>
      <c r="I76" s="23">
        <v>0</v>
      </c>
      <c r="J76" s="48" t="s">
        <v>123</v>
      </c>
      <c r="K76" s="49"/>
      <c r="L76" s="49"/>
      <c r="M76" s="49"/>
      <c r="N76" s="50"/>
      <c r="O76" s="70"/>
      <c r="P76" s="22"/>
    </row>
    <row r="77" spans="1:16" ht="66.75" customHeight="1">
      <c r="A77" s="82"/>
      <c r="B77" s="42"/>
      <c r="C77" s="44"/>
      <c r="D77" s="42"/>
      <c r="E77" s="9">
        <v>41186</v>
      </c>
      <c r="F77" s="9">
        <v>41193</v>
      </c>
      <c r="G77" s="23">
        <v>0</v>
      </c>
      <c r="H77" s="23">
        <v>0</v>
      </c>
      <c r="I77" s="23">
        <v>0</v>
      </c>
      <c r="J77" s="48" t="s">
        <v>123</v>
      </c>
      <c r="K77" s="49"/>
      <c r="L77" s="49"/>
      <c r="M77" s="49"/>
      <c r="N77" s="50"/>
      <c r="O77" s="71"/>
      <c r="P77" s="22"/>
    </row>
    <row r="78" spans="1:16" ht="78" customHeight="1">
      <c r="A78" s="33">
        <v>60</v>
      </c>
      <c r="B78" s="33" t="s">
        <v>43</v>
      </c>
      <c r="C78" s="34" t="s">
        <v>280</v>
      </c>
      <c r="D78" s="7" t="s">
        <v>11</v>
      </c>
      <c r="E78" s="9">
        <v>41184</v>
      </c>
      <c r="F78" s="9">
        <v>41191</v>
      </c>
      <c r="G78" s="23">
        <v>494.99996</v>
      </c>
      <c r="H78" s="23">
        <v>494.99996</v>
      </c>
      <c r="I78" s="23">
        <f aca="true" t="shared" si="3" ref="I78:I84">G78-H78</f>
        <v>0</v>
      </c>
      <c r="J78" s="7" t="s">
        <v>370</v>
      </c>
      <c r="K78" s="24" t="s">
        <v>309</v>
      </c>
      <c r="L78" s="28" t="s">
        <v>371</v>
      </c>
      <c r="M78" s="7" t="s">
        <v>312</v>
      </c>
      <c r="N78" s="7" t="s">
        <v>372</v>
      </c>
      <c r="O78" s="21" t="s">
        <v>430</v>
      </c>
      <c r="P78" s="22"/>
    </row>
    <row r="79" spans="1:16" ht="74.25" customHeight="1">
      <c r="A79" s="33">
        <v>61</v>
      </c>
      <c r="B79" s="7" t="s">
        <v>23</v>
      </c>
      <c r="C79" s="32" t="s">
        <v>281</v>
      </c>
      <c r="D79" s="7" t="s">
        <v>11</v>
      </c>
      <c r="E79" s="9">
        <v>41185</v>
      </c>
      <c r="F79" s="9">
        <v>41193</v>
      </c>
      <c r="G79" s="23">
        <v>874.62308</v>
      </c>
      <c r="H79" s="23">
        <v>874.62308</v>
      </c>
      <c r="I79" s="23">
        <f t="shared" si="3"/>
        <v>0</v>
      </c>
      <c r="J79" s="7" t="s">
        <v>311</v>
      </c>
      <c r="K79" s="24" t="s">
        <v>309</v>
      </c>
      <c r="L79" s="28" t="s">
        <v>353</v>
      </c>
      <c r="M79" s="7" t="s">
        <v>312</v>
      </c>
      <c r="N79" s="7" t="s">
        <v>354</v>
      </c>
      <c r="O79" s="21" t="s">
        <v>313</v>
      </c>
      <c r="P79" s="22"/>
    </row>
    <row r="80" spans="1:16" ht="79.5" customHeight="1">
      <c r="A80" s="33">
        <v>62</v>
      </c>
      <c r="B80" s="7" t="s">
        <v>45</v>
      </c>
      <c r="C80" s="32" t="s">
        <v>282</v>
      </c>
      <c r="D80" s="7" t="s">
        <v>10</v>
      </c>
      <c r="E80" s="9">
        <v>41185</v>
      </c>
      <c r="F80" s="9">
        <v>41194</v>
      </c>
      <c r="G80" s="23">
        <v>271.8921</v>
      </c>
      <c r="H80" s="23">
        <v>251.258</v>
      </c>
      <c r="I80" s="23">
        <f t="shared" si="3"/>
        <v>20.634100000000018</v>
      </c>
      <c r="J80" s="23" t="s">
        <v>339</v>
      </c>
      <c r="K80" s="24" t="s">
        <v>309</v>
      </c>
      <c r="L80" s="28" t="s">
        <v>361</v>
      </c>
      <c r="M80" s="7" t="s">
        <v>340</v>
      </c>
      <c r="N80" s="7" t="s">
        <v>394</v>
      </c>
      <c r="O80" s="21" t="s">
        <v>341</v>
      </c>
      <c r="P80" s="22"/>
    </row>
    <row r="81" spans="1:16" ht="75.75" customHeight="1">
      <c r="A81" s="33">
        <v>63</v>
      </c>
      <c r="B81" s="7" t="s">
        <v>23</v>
      </c>
      <c r="C81" s="32" t="s">
        <v>283</v>
      </c>
      <c r="D81" s="7" t="s">
        <v>431</v>
      </c>
      <c r="E81" s="9">
        <v>41193</v>
      </c>
      <c r="F81" s="9">
        <v>41208</v>
      </c>
      <c r="G81" s="23">
        <v>2844</v>
      </c>
      <c r="H81" s="23">
        <v>1205.78</v>
      </c>
      <c r="I81" s="23">
        <f t="shared" si="3"/>
        <v>1638.22</v>
      </c>
      <c r="J81" s="7" t="s">
        <v>314</v>
      </c>
      <c r="K81" s="24" t="s">
        <v>315</v>
      </c>
      <c r="L81" s="7" t="s">
        <v>15</v>
      </c>
      <c r="M81" s="7" t="s">
        <v>316</v>
      </c>
      <c r="N81" s="10"/>
      <c r="O81" s="21" t="s">
        <v>317</v>
      </c>
      <c r="P81" s="22"/>
    </row>
    <row r="82" spans="1:16" ht="57.75" customHeight="1">
      <c r="A82" s="33">
        <v>64</v>
      </c>
      <c r="B82" s="7" t="s">
        <v>23</v>
      </c>
      <c r="C82" s="32" t="s">
        <v>285</v>
      </c>
      <c r="D82" s="7" t="s">
        <v>11</v>
      </c>
      <c r="E82" s="9">
        <v>41193</v>
      </c>
      <c r="F82" s="9">
        <v>41205</v>
      </c>
      <c r="G82" s="23">
        <v>1522.5</v>
      </c>
      <c r="H82" s="23">
        <v>939.82366</v>
      </c>
      <c r="I82" s="23">
        <f t="shared" si="3"/>
        <v>582.67634</v>
      </c>
      <c r="J82" s="7" t="s">
        <v>318</v>
      </c>
      <c r="K82" s="24" t="s">
        <v>319</v>
      </c>
      <c r="L82" s="7" t="s">
        <v>15</v>
      </c>
      <c r="M82" s="7" t="s">
        <v>320</v>
      </c>
      <c r="N82" s="10"/>
      <c r="O82" s="21" t="s">
        <v>321</v>
      </c>
      <c r="P82" s="22"/>
    </row>
    <row r="83" spans="1:16" ht="67.5" customHeight="1">
      <c r="A83" s="33">
        <v>65</v>
      </c>
      <c r="B83" s="7" t="s">
        <v>23</v>
      </c>
      <c r="C83" s="32" t="s">
        <v>284</v>
      </c>
      <c r="D83" s="7" t="s">
        <v>426</v>
      </c>
      <c r="E83" s="9">
        <v>41194</v>
      </c>
      <c r="F83" s="9">
        <v>41206</v>
      </c>
      <c r="G83" s="23">
        <v>218.256</v>
      </c>
      <c r="H83" s="23">
        <v>218</v>
      </c>
      <c r="I83" s="23">
        <f t="shared" si="3"/>
        <v>0.2560000000000002</v>
      </c>
      <c r="J83" s="23" t="s">
        <v>322</v>
      </c>
      <c r="K83" s="24" t="s">
        <v>309</v>
      </c>
      <c r="L83" s="7" t="s">
        <v>15</v>
      </c>
      <c r="M83" s="7" t="s">
        <v>320</v>
      </c>
      <c r="N83" s="23"/>
      <c r="O83" s="21" t="s">
        <v>336</v>
      </c>
      <c r="P83" s="22"/>
    </row>
    <row r="84" spans="1:16" ht="93" customHeight="1">
      <c r="A84" s="33">
        <v>66</v>
      </c>
      <c r="B84" s="33" t="s">
        <v>88</v>
      </c>
      <c r="C84" s="32" t="s">
        <v>286</v>
      </c>
      <c r="D84" s="7" t="s">
        <v>11</v>
      </c>
      <c r="E84" s="9">
        <v>41211</v>
      </c>
      <c r="F84" s="9">
        <v>41219</v>
      </c>
      <c r="G84" s="23">
        <v>245.88486</v>
      </c>
      <c r="H84" s="23">
        <v>245.88486</v>
      </c>
      <c r="I84" s="23">
        <f t="shared" si="3"/>
        <v>0</v>
      </c>
      <c r="J84" s="7" t="s">
        <v>329</v>
      </c>
      <c r="K84" s="24" t="s">
        <v>309</v>
      </c>
      <c r="L84" s="28" t="s">
        <v>380</v>
      </c>
      <c r="M84" s="7" t="s">
        <v>330</v>
      </c>
      <c r="N84" s="7" t="s">
        <v>381</v>
      </c>
      <c r="O84" s="21" t="s">
        <v>132</v>
      </c>
      <c r="P84" s="22"/>
    </row>
    <row r="85" spans="1:16" ht="87.75" customHeight="1">
      <c r="A85" s="33">
        <v>67</v>
      </c>
      <c r="B85" s="7" t="s">
        <v>81</v>
      </c>
      <c r="C85" s="32" t="s">
        <v>287</v>
      </c>
      <c r="D85" s="7" t="s">
        <v>11</v>
      </c>
      <c r="E85" s="9">
        <v>41211</v>
      </c>
      <c r="F85" s="9">
        <v>41222</v>
      </c>
      <c r="G85" s="23">
        <v>559.169</v>
      </c>
      <c r="H85" s="23">
        <v>444.61245</v>
      </c>
      <c r="I85" s="23">
        <f aca="true" t="shared" si="4" ref="I85:I98">G85-H85</f>
        <v>114.55654999999996</v>
      </c>
      <c r="J85" s="7" t="s">
        <v>355</v>
      </c>
      <c r="K85" s="24" t="s">
        <v>309</v>
      </c>
      <c r="L85" s="28" t="s">
        <v>407</v>
      </c>
      <c r="M85" s="7" t="s">
        <v>356</v>
      </c>
      <c r="N85" s="7" t="s">
        <v>408</v>
      </c>
      <c r="O85" s="21" t="s">
        <v>297</v>
      </c>
      <c r="P85" s="22"/>
    </row>
    <row r="86" spans="1:16" ht="79.5" customHeight="1">
      <c r="A86" s="33">
        <v>68</v>
      </c>
      <c r="B86" s="7" t="s">
        <v>45</v>
      </c>
      <c r="C86" s="32" t="s">
        <v>288</v>
      </c>
      <c r="D86" s="7" t="s">
        <v>11</v>
      </c>
      <c r="E86" s="9">
        <v>41215</v>
      </c>
      <c r="F86" s="9">
        <v>41222</v>
      </c>
      <c r="G86" s="23">
        <v>523.93545</v>
      </c>
      <c r="H86" s="23">
        <v>523.93545</v>
      </c>
      <c r="I86" s="23">
        <f>G86-H86</f>
        <v>0</v>
      </c>
      <c r="J86" s="7" t="s">
        <v>342</v>
      </c>
      <c r="K86" s="24" t="s">
        <v>309</v>
      </c>
      <c r="L86" s="28" t="s">
        <v>364</v>
      </c>
      <c r="M86" s="7" t="s">
        <v>343</v>
      </c>
      <c r="N86" s="7" t="s">
        <v>394</v>
      </c>
      <c r="O86" s="21" t="s">
        <v>432</v>
      </c>
      <c r="P86" s="22"/>
    </row>
    <row r="87" spans="1:16" ht="21.75" customHeight="1">
      <c r="A87" s="81">
        <v>69</v>
      </c>
      <c r="B87" s="41" t="s">
        <v>45</v>
      </c>
      <c r="C87" s="43" t="s">
        <v>289</v>
      </c>
      <c r="D87" s="41" t="s">
        <v>11</v>
      </c>
      <c r="E87" s="9">
        <v>41215</v>
      </c>
      <c r="F87" s="9">
        <v>41222</v>
      </c>
      <c r="G87" s="23">
        <v>0</v>
      </c>
      <c r="H87" s="23">
        <v>0</v>
      </c>
      <c r="I87" s="23">
        <v>0</v>
      </c>
      <c r="J87" s="48" t="s">
        <v>123</v>
      </c>
      <c r="K87" s="49"/>
      <c r="L87" s="49"/>
      <c r="M87" s="49"/>
      <c r="N87" s="50"/>
      <c r="O87" s="21"/>
      <c r="P87" s="22"/>
    </row>
    <row r="88" spans="1:16" ht="78" customHeight="1">
      <c r="A88" s="82"/>
      <c r="B88" s="42"/>
      <c r="C88" s="44"/>
      <c r="D88" s="42"/>
      <c r="E88" s="9">
        <v>41222</v>
      </c>
      <c r="F88" s="9">
        <v>41232</v>
      </c>
      <c r="G88" s="23">
        <v>717.94933</v>
      </c>
      <c r="H88" s="23">
        <v>714.35935</v>
      </c>
      <c r="I88" s="23">
        <f>G88-H88</f>
        <v>3.5899800000000823</v>
      </c>
      <c r="J88" s="7" t="s">
        <v>363</v>
      </c>
      <c r="K88" s="24" t="s">
        <v>309</v>
      </c>
      <c r="L88" s="28" t="s">
        <v>362</v>
      </c>
      <c r="M88" s="7" t="s">
        <v>354</v>
      </c>
      <c r="N88" s="7" t="s">
        <v>393</v>
      </c>
      <c r="O88" s="21" t="s">
        <v>432</v>
      </c>
      <c r="P88" s="22"/>
    </row>
    <row r="89" spans="1:16" ht="75.75" customHeight="1">
      <c r="A89" s="33">
        <v>70</v>
      </c>
      <c r="B89" s="7" t="s">
        <v>44</v>
      </c>
      <c r="C89" s="32" t="s">
        <v>300</v>
      </c>
      <c r="D89" s="7" t="s">
        <v>426</v>
      </c>
      <c r="E89" s="9">
        <v>41221</v>
      </c>
      <c r="F89" s="9">
        <v>41234</v>
      </c>
      <c r="G89" s="23">
        <v>49.90743</v>
      </c>
      <c r="H89" s="23">
        <v>46.7314</v>
      </c>
      <c r="I89" s="23">
        <f t="shared" si="4"/>
        <v>3.1760299999999972</v>
      </c>
      <c r="J89" s="7" t="s">
        <v>382</v>
      </c>
      <c r="K89" s="24" t="s">
        <v>309</v>
      </c>
      <c r="L89" s="28" t="s">
        <v>417</v>
      </c>
      <c r="M89" s="7" t="s">
        <v>385</v>
      </c>
      <c r="N89" s="23"/>
      <c r="O89" s="21" t="s">
        <v>72</v>
      </c>
      <c r="P89" s="22"/>
    </row>
    <row r="90" spans="1:16" ht="66.75" customHeight="1">
      <c r="A90" s="33">
        <v>71</v>
      </c>
      <c r="B90" s="7" t="s">
        <v>44</v>
      </c>
      <c r="C90" s="32" t="s">
        <v>301</v>
      </c>
      <c r="D90" s="7" t="s">
        <v>426</v>
      </c>
      <c r="E90" s="9">
        <v>41221</v>
      </c>
      <c r="F90" s="9">
        <v>41234</v>
      </c>
      <c r="G90" s="23">
        <v>122.4529</v>
      </c>
      <c r="H90" s="23">
        <v>116.7</v>
      </c>
      <c r="I90" s="23">
        <f t="shared" si="4"/>
        <v>5.752899999999997</v>
      </c>
      <c r="J90" s="7" t="s">
        <v>384</v>
      </c>
      <c r="K90" s="24" t="s">
        <v>309</v>
      </c>
      <c r="L90" s="28" t="s">
        <v>418</v>
      </c>
      <c r="M90" s="7" t="s">
        <v>385</v>
      </c>
      <c r="N90" s="23"/>
      <c r="O90" s="21" t="s">
        <v>72</v>
      </c>
      <c r="P90" s="22"/>
    </row>
    <row r="91" spans="1:16" ht="63" customHeight="1">
      <c r="A91" s="84">
        <v>72</v>
      </c>
      <c r="B91" s="7" t="s">
        <v>44</v>
      </c>
      <c r="C91" s="32" t="s">
        <v>302</v>
      </c>
      <c r="D91" s="7" t="s">
        <v>426</v>
      </c>
      <c r="E91" s="9">
        <v>41221</v>
      </c>
      <c r="F91" s="9">
        <v>41234</v>
      </c>
      <c r="G91" s="23">
        <v>55.71475</v>
      </c>
      <c r="H91" s="23">
        <v>51.975</v>
      </c>
      <c r="I91" s="23">
        <f t="shared" si="4"/>
        <v>3.739750000000001</v>
      </c>
      <c r="J91" s="7" t="s">
        <v>383</v>
      </c>
      <c r="K91" s="24" t="s">
        <v>309</v>
      </c>
      <c r="L91" s="28" t="s">
        <v>419</v>
      </c>
      <c r="M91" s="7" t="s">
        <v>385</v>
      </c>
      <c r="N91" s="23"/>
      <c r="O91" s="21" t="s">
        <v>72</v>
      </c>
      <c r="P91" s="22"/>
    </row>
    <row r="92" spans="1:16" ht="75" customHeight="1">
      <c r="A92" s="84">
        <v>73</v>
      </c>
      <c r="B92" s="7" t="s">
        <v>43</v>
      </c>
      <c r="C92" s="32" t="s">
        <v>290</v>
      </c>
      <c r="D92" s="7" t="s">
        <v>11</v>
      </c>
      <c r="E92" s="9">
        <v>41228</v>
      </c>
      <c r="F92" s="9">
        <v>41239</v>
      </c>
      <c r="G92" s="23">
        <v>151.198</v>
      </c>
      <c r="H92" s="23">
        <v>127.18501</v>
      </c>
      <c r="I92" s="23">
        <f>G92-H92</f>
        <v>24.012990000000002</v>
      </c>
      <c r="J92" s="7" t="s">
        <v>373</v>
      </c>
      <c r="K92" s="24" t="s">
        <v>309</v>
      </c>
      <c r="L92" s="28" t="s">
        <v>420</v>
      </c>
      <c r="M92" s="7" t="s">
        <v>375</v>
      </c>
      <c r="N92" s="23"/>
      <c r="O92" s="21" t="s">
        <v>433</v>
      </c>
      <c r="P92" s="22"/>
    </row>
    <row r="93" spans="1:16" ht="54" customHeight="1">
      <c r="A93" s="33">
        <v>74</v>
      </c>
      <c r="B93" s="7" t="s">
        <v>23</v>
      </c>
      <c r="C93" s="32" t="s">
        <v>291</v>
      </c>
      <c r="D93" s="7" t="s">
        <v>426</v>
      </c>
      <c r="E93" s="9">
        <v>41228</v>
      </c>
      <c r="F93" s="9">
        <v>41241</v>
      </c>
      <c r="G93" s="23">
        <v>192.978</v>
      </c>
      <c r="H93" s="23">
        <v>192.978</v>
      </c>
      <c r="I93" s="23">
        <f>G93-H93</f>
        <v>0</v>
      </c>
      <c r="J93" s="23" t="s">
        <v>357</v>
      </c>
      <c r="K93" s="23" t="s">
        <v>265</v>
      </c>
      <c r="L93" s="7" t="s">
        <v>15</v>
      </c>
      <c r="M93" s="7" t="s">
        <v>358</v>
      </c>
      <c r="N93" s="23"/>
      <c r="O93" s="21" t="s">
        <v>68</v>
      </c>
      <c r="P93" s="22"/>
    </row>
    <row r="94" spans="1:16" ht="75.75" customHeight="1">
      <c r="A94" s="33">
        <v>75</v>
      </c>
      <c r="B94" s="7" t="s">
        <v>43</v>
      </c>
      <c r="C94" s="32" t="s">
        <v>292</v>
      </c>
      <c r="D94" s="7" t="s">
        <v>11</v>
      </c>
      <c r="E94" s="9">
        <v>41233</v>
      </c>
      <c r="F94" s="9">
        <v>41240</v>
      </c>
      <c r="G94" s="23">
        <v>108.802</v>
      </c>
      <c r="H94" s="23">
        <v>108.802</v>
      </c>
      <c r="I94" s="23">
        <f>G94-H94</f>
        <v>0</v>
      </c>
      <c r="J94" s="7" t="s">
        <v>376</v>
      </c>
      <c r="K94" s="24" t="s">
        <v>309</v>
      </c>
      <c r="L94" s="28" t="s">
        <v>421</v>
      </c>
      <c r="M94" s="7" t="s">
        <v>374</v>
      </c>
      <c r="N94" s="23"/>
      <c r="O94" s="21" t="s">
        <v>434</v>
      </c>
      <c r="P94" s="22"/>
    </row>
    <row r="95" spans="1:16" ht="74.25" customHeight="1">
      <c r="A95" s="84">
        <v>76</v>
      </c>
      <c r="B95" s="7" t="s">
        <v>43</v>
      </c>
      <c r="C95" s="32" t="s">
        <v>280</v>
      </c>
      <c r="D95" s="7" t="s">
        <v>11</v>
      </c>
      <c r="E95" s="9">
        <v>41233</v>
      </c>
      <c r="F95" s="9">
        <v>41240</v>
      </c>
      <c r="G95" s="23">
        <v>121</v>
      </c>
      <c r="H95" s="23">
        <v>121</v>
      </c>
      <c r="I95" s="23">
        <f t="shared" si="4"/>
        <v>0</v>
      </c>
      <c r="J95" s="7" t="s">
        <v>377</v>
      </c>
      <c r="K95" s="24" t="s">
        <v>309</v>
      </c>
      <c r="L95" s="28" t="s">
        <v>422</v>
      </c>
      <c r="M95" s="7" t="s">
        <v>374</v>
      </c>
      <c r="N95" s="23"/>
      <c r="O95" s="21" t="s">
        <v>430</v>
      </c>
      <c r="P95" s="22"/>
    </row>
    <row r="96" spans="1:16" ht="77.25" customHeight="1">
      <c r="A96" s="84">
        <v>77</v>
      </c>
      <c r="B96" s="7" t="s">
        <v>43</v>
      </c>
      <c r="C96" s="32" t="s">
        <v>280</v>
      </c>
      <c r="D96" s="7" t="s">
        <v>11</v>
      </c>
      <c r="E96" s="9">
        <v>41239</v>
      </c>
      <c r="F96" s="9">
        <v>41247</v>
      </c>
      <c r="G96" s="23">
        <v>170</v>
      </c>
      <c r="H96" s="23">
        <v>170</v>
      </c>
      <c r="I96" s="23">
        <f t="shared" si="4"/>
        <v>0</v>
      </c>
      <c r="J96" s="23" t="s">
        <v>378</v>
      </c>
      <c r="K96" s="24" t="s">
        <v>309</v>
      </c>
      <c r="L96" s="28" t="s">
        <v>423</v>
      </c>
      <c r="M96" s="23"/>
      <c r="N96" s="23"/>
      <c r="O96" s="21" t="s">
        <v>379</v>
      </c>
      <c r="P96" s="22"/>
    </row>
    <row r="97" spans="1:16" ht="66.75" customHeight="1">
      <c r="A97" s="33">
        <v>78</v>
      </c>
      <c r="B97" s="7" t="s">
        <v>303</v>
      </c>
      <c r="C97" s="32" t="s">
        <v>293</v>
      </c>
      <c r="D97" s="7" t="s">
        <v>346</v>
      </c>
      <c r="E97" s="9">
        <v>41220</v>
      </c>
      <c r="F97" s="9">
        <v>41220</v>
      </c>
      <c r="G97" s="23">
        <v>1</v>
      </c>
      <c r="H97" s="23">
        <v>0</v>
      </c>
      <c r="I97" s="23">
        <f t="shared" si="4"/>
        <v>1</v>
      </c>
      <c r="J97" s="23" t="s">
        <v>388</v>
      </c>
      <c r="K97" s="24" t="s">
        <v>386</v>
      </c>
      <c r="L97" s="7" t="s">
        <v>15</v>
      </c>
      <c r="M97" s="23"/>
      <c r="N97" s="23"/>
      <c r="O97" s="21" t="s">
        <v>387</v>
      </c>
      <c r="P97" s="22"/>
    </row>
    <row r="98" spans="1:16" ht="66.75" customHeight="1">
      <c r="A98" s="33">
        <v>79</v>
      </c>
      <c r="B98" s="7" t="s">
        <v>23</v>
      </c>
      <c r="C98" s="32" t="s">
        <v>359</v>
      </c>
      <c r="D98" s="7" t="s">
        <v>435</v>
      </c>
      <c r="E98" s="9">
        <v>41227</v>
      </c>
      <c r="F98" s="9">
        <v>41264</v>
      </c>
      <c r="G98" s="23">
        <v>0</v>
      </c>
      <c r="H98" s="23">
        <v>0</v>
      </c>
      <c r="I98" s="23">
        <f t="shared" si="4"/>
        <v>0</v>
      </c>
      <c r="J98" s="48" t="s">
        <v>392</v>
      </c>
      <c r="K98" s="49"/>
      <c r="L98" s="49"/>
      <c r="M98" s="49"/>
      <c r="N98" s="50"/>
      <c r="O98" s="21"/>
      <c r="P98" s="22"/>
    </row>
    <row r="99" spans="1:16" ht="15.75" customHeight="1">
      <c r="A99" s="54" t="s">
        <v>410</v>
      </c>
      <c r="B99" s="54"/>
      <c r="C99" s="54"/>
      <c r="D99" s="54"/>
      <c r="E99" s="54"/>
      <c r="F99" s="54"/>
      <c r="G99" s="90">
        <f>SUM(G5:G98)</f>
        <v>72876.48105000003</v>
      </c>
      <c r="H99" s="35">
        <f>SUM(H5:H98)</f>
        <v>67835.35154</v>
      </c>
      <c r="I99" s="35">
        <f>SUM(I5:I98)</f>
        <v>5041.1295100000025</v>
      </c>
      <c r="J99" s="62" t="s">
        <v>401</v>
      </c>
      <c r="K99" s="62"/>
      <c r="L99" s="62"/>
      <c r="M99" s="62"/>
      <c r="N99" s="62"/>
      <c r="O99" s="62"/>
      <c r="P99" s="22"/>
    </row>
    <row r="100" spans="1:16" ht="19.5" customHeight="1">
      <c r="A100" s="54" t="s">
        <v>349</v>
      </c>
      <c r="B100" s="54"/>
      <c r="C100" s="54"/>
      <c r="D100" s="54"/>
      <c r="E100" s="54"/>
      <c r="F100" s="54"/>
      <c r="G100" s="90">
        <f>G7+G23+G24+G31+G32+G33+G35+G36+G37+G39+G40+G41+G42+G43+G44+G45+G46+G47+G48+G49+G50+G51+G52+G53+G54+G60+G62+G65+G69+G70+G71+G73+G74+G75+G76+G77+G78+G79+G81+G82+G84+G85+G86+G87+G88+G92+G94+G95+G96+G98</f>
        <v>64142.85591000002</v>
      </c>
      <c r="H100" s="35">
        <f>H7+H23+H24+H31+H32+H33+H35+H36+H37+H39+H40+H41+H42+H43+H44+H45+H46+H47+H48+H49+H50+H51+H52+H53+H54+H60+H62+H65+H69+H70+H71+H73+H74+H75+H76+H77+H78+H79+H81+H82+H84+H85+H86+H87+H88+H92+H94+H95+H96+H98</f>
        <v>59666.71198</v>
      </c>
      <c r="I100" s="35">
        <f>I7+I23+I24+I31+I32+I33+I35+I36+I37+I39+I40+I41+I42+I43+I44+I45+I46+I47+I48+I49+I50+I51+I52+I53+I54+I60+I62+I65+I69+I70+I71+I73+I74+I75+I76+I77+I78+I79+I81+I82+I84+I85+I86+I87+I88+I92+I94+I95+I96+I98</f>
        <v>4476.143930000002</v>
      </c>
      <c r="J100" s="56" t="s">
        <v>424</v>
      </c>
      <c r="K100" s="57"/>
      <c r="L100" s="57"/>
      <c r="M100" s="57"/>
      <c r="N100" s="57"/>
      <c r="O100" s="58"/>
      <c r="P100" s="22"/>
    </row>
    <row r="101" spans="1:16" ht="23.25" customHeight="1">
      <c r="A101" s="55" t="s">
        <v>350</v>
      </c>
      <c r="B101" s="55"/>
      <c r="C101" s="55"/>
      <c r="D101" s="55"/>
      <c r="E101" s="55"/>
      <c r="F101" s="55"/>
      <c r="G101" s="90">
        <f>G81+G98</f>
        <v>2844</v>
      </c>
      <c r="H101" s="35">
        <f>H81+H98</f>
        <v>1205.78</v>
      </c>
      <c r="I101" s="35">
        <f>I81+I98</f>
        <v>1638.22</v>
      </c>
      <c r="J101" s="59"/>
      <c r="K101" s="60"/>
      <c r="L101" s="60"/>
      <c r="M101" s="60"/>
      <c r="N101" s="60"/>
      <c r="O101" s="61"/>
      <c r="P101" s="22"/>
    </row>
    <row r="102" spans="1:16" ht="17.25" customHeight="1">
      <c r="A102" s="54" t="s">
        <v>409</v>
      </c>
      <c r="B102" s="54"/>
      <c r="C102" s="54"/>
      <c r="D102" s="54"/>
      <c r="E102" s="54"/>
      <c r="F102" s="54"/>
      <c r="G102" s="90">
        <f>+G6+G8+G9+G10+G11+G12+G13+G14+G15+G16+G18+G19+G20+G21+G22+G25+G26+G27+G28+G29+G30+G38+G55+G57+G58+G59+G61+G63+G64+G66+G67+G68+G72+G80+G83+G89+G90+G91+G93+G5</f>
        <v>8732.62514</v>
      </c>
      <c r="H102" s="35">
        <f>+H6+H8+H9+H10+H11+H12+H13+H14+H15+H16+H18+H19+H20+H21+H22+H25+H26+H27+H28+H29+H30+H38+H55+H57+H58+H59+H61+H63+H64+H66+H67+H68+H72+H80+H83+H89+H90+H91+H93+H5</f>
        <v>8168.639559999999</v>
      </c>
      <c r="I102" s="35">
        <f>+I6+I8+I9+I10+I11+I12+I13+I14+I15+I16+I18+I19+I20+I21+I22+I25+I26+I27+I28+I29+I30+I38+I55+I57+I58+I59+I61+I63+I64+I66+I67+I68+I72+I80+I83+I89+I90+I91+I93+I5</f>
        <v>563.9855799999999</v>
      </c>
      <c r="J102" s="62" t="s">
        <v>425</v>
      </c>
      <c r="K102" s="62"/>
      <c r="L102" s="62"/>
      <c r="M102" s="62"/>
      <c r="N102" s="62"/>
      <c r="O102" s="62"/>
      <c r="P102" s="22"/>
    </row>
    <row r="103" spans="1:16" ht="15.75" customHeight="1">
      <c r="A103" s="55" t="s">
        <v>350</v>
      </c>
      <c r="B103" s="55"/>
      <c r="C103" s="55"/>
      <c r="D103" s="55"/>
      <c r="E103" s="55"/>
      <c r="F103" s="55"/>
      <c r="G103" s="91">
        <f>G9+G10+G11+G12+G14+G15+G16+G18+G19+G20+G21+G25+G26+G27+G28+G29+G30+G57+G58+G61+G83+G89+G90+G91+G93</f>
        <v>3762.882159999999</v>
      </c>
      <c r="H103" s="36">
        <f>H9+H10+H11+H12+H14+H15+H16+H18+H19+H20+H21+H25+H26+H27+H28+H29+H30+H57+H58+H61+H83+H89+H90+H91+H93</f>
        <v>3534.4883399999994</v>
      </c>
      <c r="I103" s="36">
        <f>I9+I10+I11+I12+I14+I15+I16+I18+I19+I20+I21+I25+I26+I27+I28+I29+I30+I57+I58+I61+I83+I89+I90+I91+I93</f>
        <v>228.39382</v>
      </c>
      <c r="J103" s="62"/>
      <c r="K103" s="62"/>
      <c r="L103" s="62"/>
      <c r="M103" s="62"/>
      <c r="N103" s="62"/>
      <c r="O103" s="62"/>
      <c r="P103" s="22"/>
    </row>
    <row r="104" spans="1:16" ht="12.75">
      <c r="A104" s="53" t="s">
        <v>390</v>
      </c>
      <c r="B104" s="53"/>
      <c r="C104" s="53"/>
      <c r="D104" s="53"/>
      <c r="E104" s="53"/>
      <c r="F104" s="53"/>
      <c r="G104" s="90">
        <f>G97</f>
        <v>1</v>
      </c>
      <c r="H104" s="11">
        <f>H97</f>
        <v>0</v>
      </c>
      <c r="I104" s="11">
        <f>I97</f>
        <v>1</v>
      </c>
      <c r="J104" s="62"/>
      <c r="K104" s="62"/>
      <c r="L104" s="62"/>
      <c r="M104" s="62"/>
      <c r="N104" s="62"/>
      <c r="O104" s="62"/>
      <c r="P104" s="22"/>
    </row>
    <row r="105" spans="1:2" ht="12.75">
      <c r="A105" s="85"/>
      <c r="B105" s="1"/>
    </row>
    <row r="106" spans="1:14" ht="12.75" customHeight="1">
      <c r="A106" s="86"/>
      <c r="B106" s="92"/>
      <c r="C106" s="52" t="s">
        <v>389</v>
      </c>
      <c r="D106" s="52"/>
      <c r="E106" s="52"/>
      <c r="F106" s="52"/>
      <c r="G106" s="25"/>
      <c r="H106" s="3"/>
      <c r="I106" s="3"/>
      <c r="J106" s="3"/>
      <c r="K106" s="3"/>
      <c r="L106" s="3"/>
      <c r="M106" s="3"/>
      <c r="N106" s="3"/>
    </row>
    <row r="107" spans="1:2" ht="12.75" hidden="1">
      <c r="A107" s="85"/>
      <c r="B107" s="1"/>
    </row>
    <row r="108" spans="1:9" ht="12.75">
      <c r="A108" s="85"/>
      <c r="B108" s="1"/>
      <c r="G108" s="2"/>
      <c r="H108" s="2"/>
      <c r="I108" s="2"/>
    </row>
    <row r="109" spans="1:15" ht="19.5" customHeight="1">
      <c r="A109" s="51" t="s">
        <v>65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ht="12.75" customHeight="1">
      <c r="J110" t="s">
        <v>402</v>
      </c>
    </row>
    <row r="111" spans="7:8" ht="12.75">
      <c r="G111" s="2"/>
      <c r="H111" s="4"/>
    </row>
    <row r="112" spans="7:8" ht="12.75">
      <c r="G112" s="2"/>
      <c r="H112" s="38"/>
    </row>
    <row r="113" spans="4:10" ht="12.75">
      <c r="D113" s="2"/>
      <c r="E113" s="30"/>
      <c r="G113" s="2"/>
      <c r="H113" s="37"/>
      <c r="J113" s="2"/>
    </row>
    <row r="114" spans="7:8" ht="12.75">
      <c r="G114" s="2"/>
      <c r="H114" s="37"/>
    </row>
    <row r="115" ht="12.75">
      <c r="H115" s="1"/>
    </row>
    <row r="116" ht="12.75">
      <c r="H116" s="38"/>
    </row>
    <row r="117" spans="4:8" ht="12.75">
      <c r="D117" s="31"/>
      <c r="H117" s="2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</sheetData>
  <sheetProtection/>
  <mergeCells count="77">
    <mergeCell ref="C33:C34"/>
    <mergeCell ref="J34:N34"/>
    <mergeCell ref="B33:B34"/>
    <mergeCell ref="B46:B47"/>
    <mergeCell ref="A55:A56"/>
    <mergeCell ref="A33:A34"/>
    <mergeCell ref="D33:D34"/>
    <mergeCell ref="A52:A53"/>
    <mergeCell ref="B42:B44"/>
    <mergeCell ref="J40:N40"/>
    <mergeCell ref="J99:O99"/>
    <mergeCell ref="C52:C53"/>
    <mergeCell ref="C39:C41"/>
    <mergeCell ref="C50:C51"/>
    <mergeCell ref="C76:C77"/>
    <mergeCell ref="D76:D77"/>
    <mergeCell ref="J77:N77"/>
    <mergeCell ref="O76:O77"/>
    <mergeCell ref="J98:N98"/>
    <mergeCell ref="J39:N39"/>
    <mergeCell ref="A42:A44"/>
    <mergeCell ref="A46:A47"/>
    <mergeCell ref="C46:C47"/>
    <mergeCell ref="A76:A77"/>
    <mergeCell ref="D50:D51"/>
    <mergeCell ref="A87:A88"/>
    <mergeCell ref="K16:K17"/>
    <mergeCell ref="J16:J17"/>
    <mergeCell ref="A99:F99"/>
    <mergeCell ref="J76:N76"/>
    <mergeCell ref="A39:A41"/>
    <mergeCell ref="D42:D44"/>
    <mergeCell ref="C42:C44"/>
    <mergeCell ref="B39:B41"/>
    <mergeCell ref="D52:D53"/>
    <mergeCell ref="B52:B53"/>
    <mergeCell ref="I16:I17"/>
    <mergeCell ref="E16:E17"/>
    <mergeCell ref="A1:O1"/>
    <mergeCell ref="D46:D47"/>
    <mergeCell ref="N16:N17"/>
    <mergeCell ref="L16:L17"/>
    <mergeCell ref="M16:M17"/>
    <mergeCell ref="O16:O17"/>
    <mergeCell ref="J33:N33"/>
    <mergeCell ref="D39:D41"/>
    <mergeCell ref="A16:A17"/>
    <mergeCell ref="C16:C17"/>
    <mergeCell ref="G16:G17"/>
    <mergeCell ref="H16:H17"/>
    <mergeCell ref="B16:B17"/>
    <mergeCell ref="F16:F17"/>
    <mergeCell ref="D16:D17"/>
    <mergeCell ref="A109:O109"/>
    <mergeCell ref="C106:F106"/>
    <mergeCell ref="A104:F104"/>
    <mergeCell ref="A100:F100"/>
    <mergeCell ref="A102:F102"/>
    <mergeCell ref="A103:F103"/>
    <mergeCell ref="J100:O101"/>
    <mergeCell ref="J102:O104"/>
    <mergeCell ref="A101:F101"/>
    <mergeCell ref="J42:N42"/>
    <mergeCell ref="J43:N43"/>
    <mergeCell ref="J46:N46"/>
    <mergeCell ref="J50:N50"/>
    <mergeCell ref="J52:N52"/>
    <mergeCell ref="J87:N87"/>
    <mergeCell ref="B87:B88"/>
    <mergeCell ref="C87:C88"/>
    <mergeCell ref="D87:D88"/>
    <mergeCell ref="B50:B51"/>
    <mergeCell ref="D55:D56"/>
    <mergeCell ref="A50:A51"/>
    <mergeCell ref="B76:B77"/>
    <mergeCell ref="B55:B56"/>
    <mergeCell ref="C55:C56"/>
  </mergeCells>
  <printOptions horizontalCentered="1"/>
  <pageMargins left="0.7086614173228347" right="0.7086614173228347" top="0.7480314960629921" bottom="0.5511811023622047" header="0.31496062992125984" footer="0.11811023622047245"/>
  <pageSetup horizontalDpi="600" verticalDpi="600" orientation="landscape" paperSize="9" scale="50" r:id="rId1"/>
  <rowBreaks count="4" manualBreakCount="4">
    <brk id="14" max="14" man="1"/>
    <brk id="27" max="14" man="1"/>
    <brk id="38" max="14" man="1"/>
    <brk id="55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Владелец</cp:lastModifiedBy>
  <cp:lastPrinted>2013-01-22T11:53:01Z</cp:lastPrinted>
  <dcterms:created xsi:type="dcterms:W3CDTF">2011-11-17T12:13:03Z</dcterms:created>
  <dcterms:modified xsi:type="dcterms:W3CDTF">2013-01-22T11:55:39Z</dcterms:modified>
  <cp:category/>
  <cp:version/>
  <cp:contentType/>
  <cp:contentStatus/>
</cp:coreProperties>
</file>